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Accounts\2020-2021\"/>
    </mc:Choice>
  </mc:AlternateContent>
  <xr:revisionPtr revIDLastSave="0" documentId="13_ncr:1_{C2B6D2F1-28A9-46C9-8F40-2F6575396542}" xr6:coauthVersionLast="47" xr6:coauthVersionMax="47" xr10:uidLastSave="{00000000-0000-0000-0000-000000000000}"/>
  <bookViews>
    <workbookView xWindow="-120" yWindow="-120" windowWidth="20730" windowHeight="11160" tabRatio="596" activeTab="1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Sig Variance" sheetId="6" r:id="rId5"/>
    <sheet name="Bank Reconciliation" sheetId="7" r:id="rId6"/>
    <sheet name="Internal Audit" sheetId="8" r:id="rId7"/>
    <sheet name="External Audit" sheetId="9" r:id="rId8"/>
    <sheet name="VAT Claim" sheetId="11" r:id="rId9"/>
    <sheet name="Sheet1" sheetId="12" r:id="rId10"/>
  </sheets>
  <definedNames>
    <definedName name="_xlnm.Print_Area" localSheetId="1">Payments!$B$1:$AK$47</definedName>
    <definedName name="_xlnm.Print_Area" localSheetId="0">Receipts!$B$1:$M$20</definedName>
    <definedName name="_xlnm.Print_Area" localSheetId="4">'Sig Variance'!$A$1:$N$24</definedName>
    <definedName name="_xlnm.Print_Area" localSheetId="3">Summary!$A$2:$K$69</definedName>
    <definedName name="_xlnm.Print_Titles" localSheetId="1">Payments!$B:$F,Payments!$1:$6</definedName>
    <definedName name="Z_FE90395B_AC8C_46FB_A42A_6AE354E77598_.wvu.PrintArea" localSheetId="1" hidden="1">Payments!$B$1:$AK$47</definedName>
    <definedName name="Z_FE90395B_AC8C_46FB_A42A_6AE354E77598_.wvu.PrintArea" localSheetId="0" hidden="1">Receipts!$B$1:$M$20</definedName>
    <definedName name="Z_FE90395B_AC8C_46FB_A42A_6AE354E77598_.wvu.PrintArea" localSheetId="4" hidden="1">'Sig Variance'!$A$1:$N$24</definedName>
    <definedName name="Z_FE90395B_AC8C_46FB_A42A_6AE354E77598_.wvu.PrintArea" localSheetId="3" hidden="1">Summary!$A$2:$K$69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8" i="2" l="1"/>
  <c r="D25" i="7"/>
  <c r="I27" i="2"/>
  <c r="I5" i="3"/>
  <c r="G42" i="1"/>
  <c r="K15" i="2"/>
  <c r="K57" i="2"/>
  <c r="K36" i="2"/>
  <c r="K31" i="2"/>
  <c r="K22" i="2"/>
  <c r="K61" i="2"/>
  <c r="K63" i="2"/>
  <c r="P6" i="1"/>
  <c r="I34" i="2"/>
  <c r="Q6" i="1"/>
  <c r="I35" i="2"/>
  <c r="I36" i="2"/>
  <c r="H6" i="1"/>
  <c r="I59" i="2"/>
  <c r="AJ6" i="1"/>
  <c r="I56" i="2"/>
  <c r="R6" i="1"/>
  <c r="I39" i="2"/>
  <c r="AC6" i="1"/>
  <c r="I49" i="2"/>
  <c r="S6" i="1"/>
  <c r="I40" i="2"/>
  <c r="T6" i="1"/>
  <c r="I42" i="2"/>
  <c r="Y6" i="1"/>
  <c r="I45" i="2"/>
  <c r="AA6" i="1"/>
  <c r="I47" i="2"/>
  <c r="W6" i="1"/>
  <c r="I43" i="2"/>
  <c r="AF6" i="1"/>
  <c r="I52" i="2"/>
  <c r="X6" i="1"/>
  <c r="I44" i="2"/>
  <c r="AG6" i="1"/>
  <c r="I53" i="2"/>
  <c r="AD6" i="1"/>
  <c r="I50" i="2"/>
  <c r="U6" i="1"/>
  <c r="I41" i="2"/>
  <c r="Z6" i="1"/>
  <c r="I46" i="2"/>
  <c r="AB6" i="1"/>
  <c r="I48" i="2"/>
  <c r="AE6" i="1"/>
  <c r="I51" i="2"/>
  <c r="AH6" i="1"/>
  <c r="I54" i="2"/>
  <c r="AI6" i="1"/>
  <c r="I55" i="2"/>
  <c r="I57" i="2"/>
  <c r="I6" i="1"/>
  <c r="I19" i="2"/>
  <c r="J6" i="1"/>
  <c r="I20" i="2"/>
  <c r="K6" i="1"/>
  <c r="I21" i="2"/>
  <c r="I22" i="2"/>
  <c r="M6" i="1"/>
  <c r="I28" i="2"/>
  <c r="N6" i="1"/>
  <c r="I29" i="2"/>
  <c r="O6" i="1"/>
  <c r="I30" i="2"/>
  <c r="I31" i="2"/>
  <c r="I24" i="2"/>
  <c r="I25" i="2"/>
  <c r="I61" i="2"/>
  <c r="G15" i="1"/>
  <c r="V6" i="1"/>
  <c r="G13" i="1"/>
  <c r="F17" i="7"/>
  <c r="F9" i="3"/>
  <c r="G76" i="1"/>
  <c r="G75" i="1"/>
  <c r="G74" i="1"/>
  <c r="G73" i="1"/>
  <c r="G72" i="1"/>
  <c r="G71" i="1"/>
  <c r="G70" i="1"/>
  <c r="G78" i="1"/>
  <c r="G77" i="1"/>
  <c r="F33" i="3"/>
  <c r="M5" i="3"/>
  <c r="L5" i="3"/>
  <c r="K5" i="3"/>
  <c r="J5" i="3"/>
  <c r="H5" i="3"/>
  <c r="G5" i="3"/>
  <c r="G69" i="1"/>
  <c r="G67" i="1"/>
  <c r="G66" i="1"/>
  <c r="G65" i="1"/>
  <c r="G64" i="1"/>
  <c r="G63" i="1"/>
  <c r="G48" i="1"/>
  <c r="G34" i="1"/>
  <c r="D5" i="7"/>
  <c r="D7" i="7"/>
  <c r="D23" i="7"/>
  <c r="F10" i="3"/>
  <c r="A10" i="3"/>
  <c r="F11" i="3"/>
  <c r="G16" i="1"/>
  <c r="G17" i="1"/>
  <c r="G18" i="1"/>
  <c r="G19" i="1"/>
  <c r="G68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4" i="1"/>
  <c r="G12" i="1"/>
  <c r="G11" i="1"/>
  <c r="G10" i="1"/>
  <c r="G9" i="1"/>
  <c r="G8" i="1"/>
  <c r="G7" i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8" i="3"/>
  <c r="F7" i="3"/>
  <c r="F6" i="3"/>
  <c r="A11" i="3"/>
  <c r="E19" i="11"/>
  <c r="I12" i="2"/>
  <c r="I13" i="2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2" i="1"/>
  <c r="A71" i="1"/>
  <c r="A69" i="1"/>
  <c r="A68" i="1"/>
  <c r="A67" i="1"/>
  <c r="A66" i="1"/>
  <c r="A8" i="3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4" i="2"/>
  <c r="I11" i="2"/>
  <c r="I8" i="2"/>
  <c r="I10" i="2"/>
  <c r="G6" i="1"/>
  <c r="A6" i="1"/>
  <c r="I9" i="2"/>
  <c r="I15" i="2"/>
  <c r="F13" i="3"/>
  <c r="F5" i="3"/>
  <c r="A5" i="3"/>
  <c r="I63" i="2"/>
  <c r="I67" i="2"/>
  <c r="I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Q76" authorId="0" shapeId="0" xr:uid="{F2C35ED3-6FD2-4581-BE4A-93F7DB15365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3 x quarters</t>
        </r>
      </text>
    </comment>
  </commentList>
</comments>
</file>

<file path=xl/sharedStrings.xml><?xml version="1.0" encoding="utf-8"?>
<sst xmlns="http://schemas.openxmlformats.org/spreadsheetml/2006/main" count="461" uniqueCount="282">
  <si>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</si>
  <si>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</si>
  <si>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</si>
  <si>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</si>
  <si>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</si>
  <si>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</si>
  <si>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</si>
  <si>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</si>
  <si>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</si>
  <si>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</si>
  <si>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</si>
  <si>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</si>
  <si>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</si>
  <si>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</si>
  <si>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</si>
  <si>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</si>
  <si>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</si>
  <si>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</si>
  <si>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</si>
  <si>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</si>
  <si>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</si>
  <si>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</si>
  <si>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</si>
  <si>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</si>
  <si>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</si>
  <si>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</si>
  <si>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</si>
  <si>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Maintenance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</si>
  <si>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</si>
  <si>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</si>
  <si>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</si>
  <si>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</si>
  <si>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</si>
  <si>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</si>
  <si>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</si>
  <si>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</si>
  <si>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</si>
  <si>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</si>
  <si>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</si>
  <si>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</si>
  <si>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</si>
  <si>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</si>
  <si>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</si>
  <si>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</si>
  <si>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</si>
  <si>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</si>
  <si>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</si>
  <si>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</si>
  <si>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</si>
  <si>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</si>
  <si>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Pocket Park Maintenance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</si>
  <si>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</si>
  <si>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</si>
  <si>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</si>
  <si>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</si>
  <si>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</si>
  <si>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</si>
  <si>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</si>
  <si>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</si>
  <si>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</si>
  <si>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</si>
  <si>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</si>
  <si>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</si>
  <si>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</si>
  <si>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</si>
  <si>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</si>
  <si>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</si>
  <si>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</si>
  <si>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</si>
  <si>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</si>
  <si>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</si>
  <si>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</si>
  <si>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</si>
  <si>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</si>
  <si>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</si>
  <si>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</si>
  <si>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</si>
  <si>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</si>
  <si>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</si>
  <si>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</si>
  <si>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</si>
  <si>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</si>
  <si>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</si>
  <si>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</si>
  <si>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</si>
  <si>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</si>
  <si>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</si>
  <si>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</si>
  <si>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</si>
  <si>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</si>
  <si>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</si>
  <si>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</si>
  <si>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</si>
  <si>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</si>
  <si>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</si>
  <si>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</si>
  <si>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</si>
  <si>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</si>
  <si>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</si>
  <si>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</si>
  <si>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</si>
  <si>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 xml:space="preserve">Outstanding Cheques 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</si>
  <si>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</si>
  <si>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</si>
  <si>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</si>
  <si>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</si>
  <si>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</si>
  <si>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</si>
  <si>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</si>
  <si>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</si>
  <si>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</si>
  <si>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</si>
  <si>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</si>
  <si>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</si>
  <si>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</si>
  <si>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</si>
  <si>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</si>
  <si>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</si>
  <si>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</si>
  <si>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</si>
  <si>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</si>
  <si>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</si>
  <si>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</si>
  <si>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</si>
  <si>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</si>
  <si>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</si>
  <si>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2020/21</t>
  </si>
  <si>
    <t>MEARS ASHBY PARISH COUNCIL</t>
  </si>
  <si>
    <t>WBC</t>
  </si>
  <si>
    <t>DD</t>
  </si>
  <si>
    <t xml:space="preserve">Precept  </t>
  </si>
  <si>
    <t>2020/2021</t>
  </si>
  <si>
    <t>Cllr V Smith</t>
  </si>
  <si>
    <t>000852</t>
  </si>
  <si>
    <t>BL Remembrance Wreath</t>
  </si>
  <si>
    <t>Anna Palmberg</t>
  </si>
  <si>
    <t>000853</t>
  </si>
  <si>
    <t>Clerks Salary</t>
  </si>
  <si>
    <t>HMRC</t>
  </si>
  <si>
    <t>000854</t>
  </si>
  <si>
    <t>000855</t>
  </si>
  <si>
    <t>Obourne Busness Serv</t>
  </si>
  <si>
    <t>000856</t>
  </si>
  <si>
    <t>Payroll</t>
  </si>
  <si>
    <t>EON Energy</t>
  </si>
  <si>
    <t>000857</t>
  </si>
  <si>
    <t>Street Lihght Maintenance</t>
  </si>
  <si>
    <t>Parish Clerk</t>
  </si>
  <si>
    <t>000858</t>
  </si>
  <si>
    <t>S&amp;L Garrett-Harvey</t>
  </si>
  <si>
    <t>000859</t>
  </si>
  <si>
    <t>Ground Maintenance (1327)</t>
  </si>
  <si>
    <t>Streetlight</t>
  </si>
  <si>
    <t>Energy</t>
  </si>
  <si>
    <t>Street Furniture</t>
  </si>
  <si>
    <t>Streetlighting</t>
  </si>
  <si>
    <t>Printing</t>
  </si>
  <si>
    <t>2019/20</t>
  </si>
  <si>
    <t>ANNUAL</t>
  </si>
  <si>
    <t>BUDGET</t>
  </si>
  <si>
    <t xml:space="preserve">Mears Ashby Parish Council Accounts </t>
  </si>
  <si>
    <t>SIGNIFICANT VARIANCES 2020/2021 - To be entered at end of financial year</t>
  </si>
  <si>
    <t>May</t>
  </si>
  <si>
    <t>000860</t>
  </si>
  <si>
    <t>Zoom Account (50%)</t>
  </si>
  <si>
    <t>000861</t>
  </si>
  <si>
    <t>000862</t>
  </si>
  <si>
    <t>000863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</si>
  <si>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</si>
  <si>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</si>
  <si>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</si>
  <si>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</si>
  <si>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</si>
  <si>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</si>
  <si>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</si>
  <si>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8.12 x 205 = £1664.60</t>
  </si>
  <si>
    <t>Church lights</t>
  </si>
  <si>
    <t>test payment</t>
  </si>
  <si>
    <t>transfer</t>
  </si>
  <si>
    <t>M Billingham</t>
  </si>
  <si>
    <t>June</t>
  </si>
  <si>
    <t>SSE Electricity</t>
  </si>
  <si>
    <t>Flood Lights Church</t>
  </si>
  <si>
    <t>S Garrett Harvey</t>
  </si>
  <si>
    <t>Ground Maintenance (1373)</t>
  </si>
  <si>
    <t>Came &amp; Company</t>
  </si>
  <si>
    <t>VAT Refund</t>
  </si>
  <si>
    <t>July</t>
  </si>
  <si>
    <t>T00007</t>
  </si>
  <si>
    <t>T00008</t>
  </si>
  <si>
    <t>T00009</t>
  </si>
  <si>
    <t>Street Lighting</t>
  </si>
  <si>
    <t>T00010</t>
  </si>
  <si>
    <t>Ground Maintenance (1431)</t>
  </si>
  <si>
    <t>PC-FirstAid</t>
  </si>
  <si>
    <t>T00011</t>
  </si>
  <si>
    <t>Service Laptop</t>
  </si>
  <si>
    <t>NCALC</t>
  </si>
  <si>
    <t>T00012</t>
  </si>
  <si>
    <t>Dividers</t>
  </si>
  <si>
    <t>T00013</t>
  </si>
  <si>
    <t>Membership</t>
  </si>
  <si>
    <t>T00014</t>
  </si>
  <si>
    <t>T00015</t>
  </si>
  <si>
    <t>T00016</t>
  </si>
  <si>
    <t>August</t>
  </si>
  <si>
    <t>T00017</t>
  </si>
  <si>
    <t>T00018</t>
  </si>
  <si>
    <t>T00019</t>
  </si>
  <si>
    <t>Ground Maintenance (1486)</t>
  </si>
  <si>
    <t>T00020</t>
  </si>
  <si>
    <t>T00021</t>
  </si>
  <si>
    <t>T00022</t>
  </si>
  <si>
    <t>September</t>
  </si>
  <si>
    <t>T00023</t>
  </si>
  <si>
    <t>T00024</t>
  </si>
  <si>
    <t>T00025</t>
  </si>
  <si>
    <t>Ground Maintenance (1516)</t>
  </si>
  <si>
    <t>T00026</t>
  </si>
  <si>
    <t>October</t>
  </si>
  <si>
    <t>T00027</t>
  </si>
  <si>
    <t>T00028</t>
  </si>
  <si>
    <t>T00029</t>
  </si>
  <si>
    <t>Ground Maintenance (1567)</t>
  </si>
  <si>
    <t>T00030</t>
  </si>
  <si>
    <t>T00031</t>
  </si>
  <si>
    <t>T00032</t>
  </si>
  <si>
    <t>Replacement
Maintenance</t>
  </si>
  <si>
    <t>Replacement/Maintenance</t>
  </si>
  <si>
    <t>November</t>
  </si>
  <si>
    <t>T00033</t>
  </si>
  <si>
    <t>T00034</t>
  </si>
  <si>
    <t>T00035</t>
  </si>
  <si>
    <t>Ground Maintenance (1617)</t>
  </si>
  <si>
    <t>T00036</t>
  </si>
  <si>
    <t>Street Energy</t>
  </si>
  <si>
    <t>T00037</t>
  </si>
  <si>
    <t>T00038</t>
  </si>
  <si>
    <t>street lights</t>
  </si>
  <si>
    <t>NCC</t>
  </si>
  <si>
    <t>Giro</t>
  </si>
  <si>
    <t>Ground Maintenance</t>
  </si>
  <si>
    <t>December</t>
  </si>
  <si>
    <t>T00039</t>
  </si>
  <si>
    <t>T00040</t>
  </si>
  <si>
    <t>T00041</t>
  </si>
  <si>
    <t>Ground Maintenance (1647)</t>
  </si>
  <si>
    <t>T00042</t>
  </si>
  <si>
    <t>January</t>
  </si>
  <si>
    <t>T00043</t>
  </si>
  <si>
    <t>T00044</t>
  </si>
  <si>
    <t>T00045</t>
  </si>
  <si>
    <t>Ground Maintenance (1681)</t>
  </si>
  <si>
    <t>Village Hall</t>
  </si>
  <si>
    <t>T00046</t>
  </si>
  <si>
    <t>Lighting &amp; Hire</t>
  </si>
  <si>
    <t>T00047</t>
  </si>
  <si>
    <t>T00048</t>
  </si>
  <si>
    <t>street light maintenance</t>
  </si>
  <si>
    <t>February</t>
  </si>
  <si>
    <t>T00049</t>
  </si>
  <si>
    <t>T00050</t>
  </si>
  <si>
    <t>T00051</t>
  </si>
  <si>
    <t>Ground Maintenance (1700)</t>
  </si>
  <si>
    <t>T00052</t>
  </si>
  <si>
    <t>March</t>
  </si>
  <si>
    <t>T00053</t>
  </si>
  <si>
    <t>T00054</t>
  </si>
  <si>
    <t>T00055</t>
  </si>
  <si>
    <t>Ground Maintenance (1727</t>
  </si>
  <si>
    <t>T00056</t>
  </si>
  <si>
    <t>T00057</t>
  </si>
  <si>
    <t>Electricity Supply</t>
  </si>
  <si>
    <t>T00058</t>
  </si>
  <si>
    <t>Zeta Specialist Lighting</t>
  </si>
  <si>
    <t>T00059</t>
  </si>
  <si>
    <t>streetlight upgrade part payment</t>
  </si>
  <si>
    <t>ICO</t>
  </si>
  <si>
    <t>Annual Subscription</t>
  </si>
  <si>
    <t>Bank/Account Reconciliation March 2021</t>
  </si>
  <si>
    <t xml:space="preserve">     Bank Statements as at end March 2021</t>
  </si>
  <si>
    <t>Accounts as at  end of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</si>
</sst>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3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ndy"/>
      <family val="4"/>
    </font>
    <font>
      <sz val="8"/>
      <name val="Andy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2" fontId="0" fillId="0" borderId="0" xfId="0" applyNumberFormat="1"/>
    <xf numFmtId="2" fontId="2" fillId="0" borderId="1" xfId="0" applyNumberFormat="1" applyFont="1" applyBorder="1"/>
    <xf numFmtId="2" fontId="2" fillId="0" borderId="0" xfId="0" applyNumberFormat="1" applyFont="1" applyBorder="1"/>
    <xf numFmtId="2" fontId="0" fillId="0" borderId="0" xfId="0" applyNumberFormat="1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5" fillId="0" borderId="0" xfId="0" applyNumberFormat="1" applyFont="1" applyBorder="1"/>
    <xf numFmtId="2" fontId="2" fillId="0" borderId="3" xfId="0" applyNumberFormat="1" applyFont="1" applyBorder="1"/>
    <xf numFmtId="0" fontId="2" fillId="0" borderId="0" xfId="0" applyFont="1"/>
    <xf numFmtId="2" fontId="2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2" fontId="3" fillId="0" borderId="0" xfId="0" applyNumberFormat="1" applyFont="1" applyBorder="1"/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3" fillId="0" borderId="5" xfId="0" applyNumberFormat="1" applyFont="1" applyBorder="1"/>
    <xf numFmtId="2" fontId="2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2" fontId="13" fillId="0" borderId="5" xfId="0" applyNumberFormat="1" applyFont="1" applyBorder="1"/>
    <xf numFmtId="2" fontId="13" fillId="0" borderId="0" xfId="0" applyNumberFormat="1" applyFont="1"/>
    <xf numFmtId="0" fontId="13" fillId="0" borderId="0" xfId="0" applyFont="1"/>
    <xf numFmtId="0" fontId="3" fillId="0" borderId="4" xfId="0" applyFont="1" applyBorder="1" applyAlignment="1">
      <alignment horizontal="center"/>
    </xf>
    <xf numFmtId="164" fontId="3" fillId="0" borderId="0" xfId="0" applyNumberFormat="1" applyFont="1" applyBorder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5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164" fontId="4" fillId="0" borderId="0" xfId="0" applyNumberFormat="1" applyFont="1" applyBorder="1"/>
    <xf numFmtId="164" fontId="0" fillId="0" borderId="0" xfId="0" applyNumberFormat="1" applyBorder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/>
    <xf numFmtId="2" fontId="4" fillId="0" borderId="0" xfId="0" applyNumberFormat="1" applyFont="1" applyBorder="1"/>
    <xf numFmtId="2" fontId="14" fillId="0" borderId="0" xfId="0" applyNumberFormat="1" applyFont="1"/>
    <xf numFmtId="164" fontId="14" fillId="0" borderId="0" xfId="0" applyNumberFormat="1" applyFont="1"/>
    <xf numFmtId="164" fontId="18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center"/>
    </xf>
    <xf numFmtId="3" fontId="19" fillId="0" borderId="0" xfId="0" applyNumberFormat="1" applyFont="1" applyAlignment="1">
      <alignment horizontal="left"/>
    </xf>
    <xf numFmtId="2" fontId="4" fillId="0" borderId="0" xfId="0" quotePrefix="1" applyNumberFormat="1" applyFont="1" applyAlignme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5" xfId="0" applyNumberFormat="1" applyFont="1" applyBorder="1"/>
    <xf numFmtId="2" fontId="4" fillId="0" borderId="3" xfId="0" applyNumberFormat="1" applyFont="1" applyBorder="1"/>
    <xf numFmtId="2" fontId="4" fillId="0" borderId="1" xfId="0" applyNumberFormat="1" applyFont="1" applyBorder="1"/>
    <xf numFmtId="2" fontId="4" fillId="0" borderId="10" xfId="0" applyNumberFormat="1" applyFont="1" applyBorder="1"/>
    <xf numFmtId="2" fontId="9" fillId="0" borderId="5" xfId="0" applyNumberFormat="1" applyFont="1" applyBorder="1"/>
    <xf numFmtId="2" fontId="3" fillId="0" borderId="3" xfId="0" applyNumberFormat="1" applyFont="1" applyBorder="1"/>
    <xf numFmtId="2" fontId="21" fillId="0" borderId="5" xfId="0" applyNumberFormat="1" applyFont="1" applyBorder="1"/>
    <xf numFmtId="2" fontId="20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11" xfId="0" applyBorder="1" applyAlignment="1">
      <alignment horizontal="center"/>
    </xf>
    <xf numFmtId="2" fontId="3" fillId="0" borderId="12" xfId="0" applyNumberFormat="1" applyFont="1" applyBorder="1"/>
    <xf numFmtId="2" fontId="4" fillId="0" borderId="11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0" fontId="4" fillId="0" borderId="5" xfId="0" applyFont="1" applyBorder="1" applyAlignment="1">
      <alignment horizontal="center" vertical="center" wrapText="1"/>
    </xf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/>
    <xf numFmtId="2" fontId="1" fillId="0" borderId="0" xfId="0" applyNumberFormat="1" applyFont="1" applyBorder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2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14" fontId="3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Border="1"/>
    <xf numFmtId="2" fontId="22" fillId="0" borderId="0" xfId="0" applyNumberFormat="1" applyFont="1" applyBorder="1"/>
    <xf numFmtId="0" fontId="22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8" xfId="0" applyFont="1" applyBorder="1"/>
    <xf numFmtId="4" fontId="26" fillId="0" borderId="8" xfId="0" applyNumberFormat="1" applyFont="1" applyBorder="1"/>
    <xf numFmtId="0" fontId="26" fillId="0" borderId="8" xfId="0" applyFont="1" applyBorder="1" applyAlignment="1">
      <alignment wrapText="1"/>
    </xf>
    <xf numFmtId="0" fontId="27" fillId="0" borderId="0" xfId="0" applyFont="1"/>
    <xf numFmtId="0" fontId="3" fillId="0" borderId="9" xfId="0" applyFont="1" applyBorder="1" applyAlignment="1">
      <alignment horizontal="center"/>
    </xf>
    <xf numFmtId="0" fontId="28" fillId="0" borderId="0" xfId="0" applyFont="1"/>
    <xf numFmtId="2" fontId="3" fillId="0" borderId="13" xfId="0" applyNumberFormat="1" applyFont="1" applyBorder="1"/>
    <xf numFmtId="0" fontId="0" fillId="0" borderId="0" xfId="0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right"/>
    </xf>
    <xf numFmtId="0" fontId="30" fillId="0" borderId="0" xfId="0" applyFont="1"/>
    <xf numFmtId="4" fontId="29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49" fontId="0" fillId="0" borderId="0" xfId="0" applyNumberFormat="1"/>
    <xf numFmtId="49" fontId="14" fillId="0" borderId="0" xfId="0" applyNumberFormat="1" applyFont="1"/>
    <xf numFmtId="49" fontId="0" fillId="0" borderId="0" xfId="0" applyNumberFormat="1" applyAlignment="1">
      <alignment vertical="center" wrapText="1"/>
    </xf>
    <xf numFmtId="49" fontId="9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49" fontId="9" fillId="0" borderId="0" xfId="0" applyNumberFormat="1" applyFont="1"/>
    <xf numFmtId="49" fontId="4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6" xfId="0" applyNumberFormat="1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2" fontId="1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1" sqref="B11"/>
    </sheetView>
  </sheetViews>
  <sheetFormatPr defaultRowHeight="12.75"/>
  <cols>
    <col min="1" max="1" width="7.5703125" bestFit="1" customWidth="1"/>
    <col min="2" max="2" width="16.42578125" style="67" customWidth="1"/>
    <col min="3" max="3" width="24.42578125" bestFit="1" customWidth="1"/>
    <col min="4" max="4" width="9" bestFit="1" customWidth="1"/>
    <col min="5" max="5" width="26.85546875" bestFit="1" customWidth="1"/>
    <col min="10" max="10" width="10.85546875" customWidth="1"/>
    <col min="11" max="11" width="10.42578125" bestFit="1" customWidth="1"/>
    <col min="12" max="12" width="9.140625" style="4"/>
    <col min="13" max="13" width="9.140625" style="105"/>
  </cols>
  <sheetData>
    <row r="1" spans="1:13">
      <c r="C1" s="2" t="s">
        <v>127</v>
      </c>
      <c r="F1" s="2" t="s">
        <v>1</v>
      </c>
      <c r="G1" s="2"/>
      <c r="K1" s="175"/>
      <c r="L1" s="175"/>
      <c r="M1" s="107"/>
    </row>
    <row r="2" spans="1:13">
      <c r="A2" s="11" t="s">
        <v>2</v>
      </c>
      <c r="B2" s="118"/>
      <c r="J2" s="1" t="s">
        <v>172</v>
      </c>
      <c r="L2" s="7"/>
      <c r="M2" s="107"/>
    </row>
    <row r="3" spans="1:13">
      <c r="A3" s="11" t="s">
        <v>3</v>
      </c>
      <c r="B3" s="68" t="s">
        <v>4</v>
      </c>
      <c r="C3" t="s">
        <v>5</v>
      </c>
      <c r="D3" t="s">
        <v>6</v>
      </c>
      <c r="E3" t="s">
        <v>7</v>
      </c>
      <c r="F3" s="39" t="s">
        <v>8</v>
      </c>
      <c r="G3" s="99" t="s">
        <v>9</v>
      </c>
      <c r="H3" s="99" t="s">
        <v>10</v>
      </c>
      <c r="I3" s="99" t="s">
        <v>11</v>
      </c>
      <c r="J3" s="108" t="s">
        <v>170</v>
      </c>
      <c r="K3" s="99" t="s">
        <v>12</v>
      </c>
      <c r="L3" s="149" t="s">
        <v>13</v>
      </c>
      <c r="M3" s="108" t="s">
        <v>14</v>
      </c>
    </row>
    <row r="4" spans="1:13">
      <c r="A4" s="11" t="s">
        <v>15</v>
      </c>
      <c r="B4" s="118"/>
      <c r="E4" s="21"/>
      <c r="F4" s="39" t="s">
        <v>16</v>
      </c>
      <c r="G4" s="99"/>
      <c r="H4" s="108" t="s">
        <v>173</v>
      </c>
      <c r="I4" s="99" t="s">
        <v>17</v>
      </c>
      <c r="J4" s="108" t="s">
        <v>169</v>
      </c>
      <c r="K4" s="99" t="s">
        <v>18</v>
      </c>
      <c r="L4" s="149" t="s">
        <v>19</v>
      </c>
      <c r="M4" s="109"/>
    </row>
    <row r="5" spans="1:13">
      <c r="A5" s="19">
        <f>+F5-SUM(G5:M5)</f>
        <v>0</v>
      </c>
      <c r="B5" s="119"/>
      <c r="D5" s="66"/>
      <c r="E5" s="66"/>
      <c r="F5" s="14">
        <f>SUM(F6:F241)</f>
        <v>17024.73</v>
      </c>
      <c r="G5" s="14">
        <f t="shared" ref="G5:M5" si="0">SUM(G6:G41)</f>
        <v>16000</v>
      </c>
      <c r="H5" s="14">
        <f t="shared" si="0"/>
        <v>0</v>
      </c>
      <c r="I5" s="14">
        <f t="shared" si="0"/>
        <v>0</v>
      </c>
      <c r="J5" s="14">
        <f t="shared" si="0"/>
        <v>214.91</v>
      </c>
      <c r="K5" s="14">
        <f t="shared" si="0"/>
        <v>0</v>
      </c>
      <c r="L5" s="14">
        <f t="shared" si="0"/>
        <v>799.82</v>
      </c>
      <c r="M5" s="22">
        <f t="shared" si="0"/>
        <v>10</v>
      </c>
    </row>
    <row r="6" spans="1:13">
      <c r="A6" s="10" t="s">
        <v>114</v>
      </c>
      <c r="B6" s="120">
        <v>43948</v>
      </c>
      <c r="C6" s="105" t="s">
        <v>128</v>
      </c>
      <c r="D6" s="45" t="s">
        <v>129</v>
      </c>
      <c r="E6" s="45" t="s">
        <v>130</v>
      </c>
      <c r="F6" s="13">
        <f t="shared" ref="F6:F35" si="1">SUM(G6:M6)</f>
        <v>9600</v>
      </c>
      <c r="G6" s="104">
        <v>9600</v>
      </c>
      <c r="H6" s="104"/>
      <c r="I6" s="104"/>
      <c r="J6" s="104"/>
      <c r="K6" s="104"/>
      <c r="L6" s="104"/>
      <c r="M6" s="106"/>
    </row>
    <row r="7" spans="1:13">
      <c r="A7" s="10">
        <v>0</v>
      </c>
      <c r="B7" s="120">
        <v>43987</v>
      </c>
      <c r="C7" s="105" t="s">
        <v>179</v>
      </c>
      <c r="D7" s="45" t="s">
        <v>178</v>
      </c>
      <c r="E7" s="45" t="s">
        <v>177</v>
      </c>
      <c r="F7" s="13">
        <f t="shared" si="1"/>
        <v>10</v>
      </c>
      <c r="G7" s="104"/>
      <c r="H7" s="104"/>
      <c r="I7" s="104"/>
      <c r="J7" s="104"/>
      <c r="K7" s="104"/>
      <c r="L7" s="104"/>
      <c r="M7" s="106">
        <v>10</v>
      </c>
    </row>
    <row r="8" spans="1:13">
      <c r="A8" s="10" t="e">
        <f>+#REF!-SUM(#REF!)</f>
        <v>#REF!</v>
      </c>
      <c r="B8" s="120">
        <v>44020</v>
      </c>
      <c r="C8" s="105" t="s">
        <v>138</v>
      </c>
      <c r="D8" s="45" t="s">
        <v>129</v>
      </c>
      <c r="E8" s="45" t="s">
        <v>186</v>
      </c>
      <c r="F8" s="13">
        <f t="shared" si="1"/>
        <v>799.82</v>
      </c>
      <c r="G8" s="104"/>
      <c r="H8" s="104"/>
      <c r="I8" s="104"/>
      <c r="J8" s="104"/>
      <c r="K8" s="104"/>
      <c r="L8" s="104">
        <v>799.82</v>
      </c>
      <c r="M8" s="106"/>
    </row>
    <row r="9" spans="1:13">
      <c r="A9" s="10">
        <f>+F9-SUM(G9:M9)</f>
        <v>0</v>
      </c>
      <c r="B9" s="120">
        <v>44120</v>
      </c>
      <c r="C9" s="105" t="s">
        <v>128</v>
      </c>
      <c r="D9" s="45" t="s">
        <v>129</v>
      </c>
      <c r="E9" s="45" t="s">
        <v>130</v>
      </c>
      <c r="F9" s="13">
        <f t="shared" si="1"/>
        <v>6400</v>
      </c>
      <c r="G9" s="104">
        <v>6400</v>
      </c>
      <c r="H9" s="104"/>
      <c r="I9" s="104"/>
      <c r="J9" s="104"/>
      <c r="K9" s="104"/>
      <c r="L9" s="104"/>
      <c r="M9" s="106"/>
    </row>
    <row r="10" spans="1:13">
      <c r="A10" s="10">
        <f>+F10-SUM(G10:M10)</f>
        <v>0</v>
      </c>
      <c r="B10" s="120">
        <v>44174</v>
      </c>
      <c r="C10" s="105" t="s">
        <v>239</v>
      </c>
      <c r="D10" s="45" t="s">
        <v>240</v>
      </c>
      <c r="E10" s="45" t="s">
        <v>241</v>
      </c>
      <c r="F10" s="13">
        <f t="shared" si="1"/>
        <v>214.91</v>
      </c>
      <c r="G10" s="104"/>
      <c r="H10" s="104"/>
      <c r="I10" s="104"/>
      <c r="J10" s="104">
        <v>214.91</v>
      </c>
      <c r="K10" s="104"/>
      <c r="L10" s="104"/>
      <c r="M10" s="106"/>
    </row>
    <row r="11" spans="1:13">
      <c r="A11" s="10">
        <f>+F6-SUM(G6:M6)</f>
        <v>0</v>
      </c>
      <c r="B11" s="120"/>
      <c r="C11" s="105"/>
      <c r="E11" s="45"/>
      <c r="F11" s="13">
        <f t="shared" si="1"/>
        <v>0</v>
      </c>
      <c r="G11" s="105"/>
      <c r="H11" s="105"/>
      <c r="I11" s="105"/>
      <c r="J11" s="105"/>
      <c r="K11" s="105"/>
      <c r="L11" s="116"/>
    </row>
    <row r="12" spans="1:13">
      <c r="A12" s="10">
        <f>+F7-SUM(G7:M7)</f>
        <v>0</v>
      </c>
      <c r="C12" s="105"/>
      <c r="D12" s="45"/>
      <c r="E12" s="45"/>
      <c r="F12" s="13">
        <f t="shared" si="1"/>
        <v>0</v>
      </c>
      <c r="G12" s="105"/>
      <c r="H12" s="105"/>
      <c r="I12" s="105"/>
      <c r="J12" s="105"/>
      <c r="K12" s="123"/>
      <c r="L12" s="116"/>
    </row>
    <row r="13" spans="1:13">
      <c r="A13" s="10">
        <f>+F8-SUM(G8:M8)</f>
        <v>0</v>
      </c>
      <c r="B13" s="120"/>
      <c r="C13" s="105"/>
      <c r="D13" s="45"/>
      <c r="E13" s="45"/>
      <c r="F13" s="13">
        <f t="shared" si="1"/>
        <v>0</v>
      </c>
      <c r="G13" s="105"/>
      <c r="H13" s="116"/>
      <c r="I13" s="105"/>
      <c r="J13" s="105"/>
      <c r="K13" s="121"/>
      <c r="L13" s="116"/>
    </row>
    <row r="14" spans="1:13">
      <c r="A14" s="10">
        <f t="shared" ref="A14:A32" si="2">+F14-SUM(G14:M14)</f>
        <v>0</v>
      </c>
      <c r="B14" s="120"/>
      <c r="C14" s="105"/>
      <c r="D14" s="45"/>
      <c r="E14" s="45"/>
      <c r="F14" s="13">
        <f t="shared" si="1"/>
        <v>0</v>
      </c>
      <c r="G14" s="104"/>
      <c r="H14" s="104"/>
      <c r="I14" s="104"/>
      <c r="J14" s="104"/>
      <c r="K14" s="104"/>
      <c r="L14" s="104"/>
      <c r="M14" s="106"/>
    </row>
    <row r="15" spans="1:13">
      <c r="A15" s="10">
        <f t="shared" si="2"/>
        <v>0</v>
      </c>
      <c r="B15" s="120"/>
      <c r="C15" s="105"/>
      <c r="D15" s="45"/>
      <c r="E15" s="45"/>
      <c r="F15" s="13">
        <f t="shared" si="1"/>
        <v>0</v>
      </c>
      <c r="G15" s="104"/>
      <c r="H15" s="104"/>
      <c r="I15" s="104"/>
      <c r="J15" s="104"/>
      <c r="K15" s="104"/>
      <c r="L15" s="104"/>
      <c r="M15" s="106"/>
    </row>
    <row r="16" spans="1:13">
      <c r="A16" s="10">
        <f t="shared" si="2"/>
        <v>0</v>
      </c>
      <c r="B16" s="120"/>
      <c r="C16" s="105"/>
      <c r="D16" s="45"/>
      <c r="E16" s="45"/>
      <c r="F16" s="13">
        <f t="shared" si="1"/>
        <v>0</v>
      </c>
      <c r="G16" s="104"/>
      <c r="H16" s="104"/>
      <c r="I16" s="104"/>
      <c r="J16" s="104"/>
      <c r="K16" s="104"/>
      <c r="L16" s="104"/>
      <c r="M16" s="106"/>
    </row>
    <row r="17" spans="1:13">
      <c r="A17" s="10">
        <f t="shared" si="2"/>
        <v>0</v>
      </c>
      <c r="B17" s="120"/>
      <c r="C17" s="105"/>
      <c r="D17" s="45"/>
      <c r="E17" s="45"/>
      <c r="F17" s="13">
        <f t="shared" si="1"/>
        <v>0</v>
      </c>
      <c r="G17" s="104"/>
      <c r="H17" s="104"/>
      <c r="I17" s="104"/>
      <c r="J17" s="104"/>
      <c r="K17" s="104"/>
      <c r="L17" s="104"/>
      <c r="M17" s="106"/>
    </row>
    <row r="18" spans="1:13">
      <c r="A18" s="10">
        <f t="shared" si="2"/>
        <v>0</v>
      </c>
      <c r="B18" s="120"/>
      <c r="C18" s="105"/>
      <c r="D18" s="45"/>
      <c r="E18" s="45"/>
      <c r="F18" s="13">
        <f t="shared" si="1"/>
        <v>0</v>
      </c>
      <c r="G18" s="104"/>
      <c r="H18" s="104"/>
      <c r="I18" s="104"/>
      <c r="J18" s="104"/>
      <c r="K18" s="104"/>
      <c r="L18" s="104"/>
      <c r="M18" s="106"/>
    </row>
    <row r="19" spans="1:13">
      <c r="A19" s="10">
        <f t="shared" si="2"/>
        <v>0</v>
      </c>
      <c r="B19" s="120"/>
      <c r="C19" s="105"/>
      <c r="D19" s="45"/>
      <c r="E19" s="45"/>
      <c r="F19" s="13">
        <f t="shared" si="1"/>
        <v>0</v>
      </c>
      <c r="G19" s="104"/>
      <c r="H19" s="104"/>
      <c r="I19" s="104"/>
      <c r="J19" s="104"/>
      <c r="K19" s="104"/>
      <c r="L19" s="104"/>
      <c r="M19" s="106"/>
    </row>
    <row r="20" spans="1:13">
      <c r="A20" s="10">
        <f t="shared" si="2"/>
        <v>0</v>
      </c>
      <c r="B20" s="120"/>
      <c r="C20" s="105"/>
      <c r="D20" s="45"/>
      <c r="E20" s="45"/>
      <c r="F20" s="13">
        <f t="shared" si="1"/>
        <v>0</v>
      </c>
      <c r="G20" s="104"/>
      <c r="H20" s="104"/>
      <c r="I20" s="104"/>
      <c r="J20" s="104"/>
      <c r="K20" s="104"/>
      <c r="L20" s="104"/>
      <c r="M20" s="106"/>
    </row>
    <row r="21" spans="1:13">
      <c r="A21" s="10">
        <f t="shared" si="2"/>
        <v>0</v>
      </c>
      <c r="B21" s="120"/>
      <c r="C21" s="105"/>
      <c r="D21" s="45"/>
      <c r="E21" s="45"/>
      <c r="F21" s="13">
        <f t="shared" si="1"/>
        <v>0</v>
      </c>
      <c r="G21" s="104"/>
      <c r="H21" s="104"/>
      <c r="I21" s="104"/>
      <c r="J21" s="104"/>
      <c r="K21" s="104"/>
      <c r="L21" s="104"/>
      <c r="M21" s="106"/>
    </row>
    <row r="22" spans="1:13">
      <c r="A22" s="10">
        <f t="shared" si="2"/>
        <v>0</v>
      </c>
      <c r="B22" s="120"/>
      <c r="C22" s="105"/>
      <c r="D22" s="45"/>
      <c r="E22" s="61"/>
      <c r="F22" s="13">
        <f t="shared" si="1"/>
        <v>0</v>
      </c>
      <c r="G22" s="104"/>
      <c r="H22" s="104"/>
      <c r="I22" s="104"/>
      <c r="J22" s="104"/>
      <c r="K22" s="104"/>
      <c r="L22" s="104"/>
      <c r="M22" s="106"/>
    </row>
    <row r="23" spans="1:13">
      <c r="A23" s="10">
        <f t="shared" si="2"/>
        <v>0</v>
      </c>
      <c r="B23" s="120"/>
      <c r="C23" s="105"/>
      <c r="D23" s="45"/>
      <c r="E23" s="45"/>
      <c r="F23" s="13">
        <f t="shared" si="1"/>
        <v>0</v>
      </c>
      <c r="G23" s="104"/>
      <c r="H23" s="104"/>
      <c r="I23" s="104"/>
      <c r="J23" s="104"/>
      <c r="K23" s="104"/>
      <c r="L23" s="104"/>
      <c r="M23" s="106"/>
    </row>
    <row r="24" spans="1:13">
      <c r="A24" s="10">
        <f t="shared" si="2"/>
        <v>0</v>
      </c>
      <c r="B24" s="120"/>
      <c r="C24" s="105"/>
      <c r="D24" s="45"/>
      <c r="E24" s="45"/>
      <c r="F24" s="13">
        <f t="shared" si="1"/>
        <v>0</v>
      </c>
      <c r="G24" s="104"/>
      <c r="H24" s="104"/>
      <c r="I24" s="104"/>
      <c r="J24" s="104"/>
      <c r="K24" s="104"/>
      <c r="L24" s="104"/>
      <c r="M24" s="106"/>
    </row>
    <row r="25" spans="1:13">
      <c r="A25" s="10">
        <f t="shared" si="2"/>
        <v>0</v>
      </c>
      <c r="B25" s="120"/>
      <c r="C25" s="105"/>
      <c r="D25" s="45"/>
      <c r="E25" s="45"/>
      <c r="F25" s="13">
        <f t="shared" si="1"/>
        <v>0</v>
      </c>
      <c r="G25" s="104"/>
      <c r="H25" s="104"/>
      <c r="I25" s="104"/>
      <c r="J25" s="104"/>
      <c r="K25" s="104"/>
      <c r="L25" s="6"/>
      <c r="M25" s="106"/>
    </row>
    <row r="26" spans="1:13">
      <c r="A26" s="10">
        <f t="shared" si="2"/>
        <v>0</v>
      </c>
      <c r="B26" s="120"/>
      <c r="C26" s="105"/>
      <c r="D26" s="45"/>
      <c r="E26" s="45"/>
      <c r="F26" s="13">
        <f t="shared" si="1"/>
        <v>0</v>
      </c>
      <c r="G26" s="104"/>
      <c r="H26" s="104"/>
      <c r="I26" s="104"/>
      <c r="J26" s="104"/>
      <c r="K26" s="6"/>
      <c r="L26" s="6"/>
      <c r="M26" s="106"/>
    </row>
    <row r="27" spans="1:13">
      <c r="A27" s="10">
        <f t="shared" si="2"/>
        <v>0</v>
      </c>
      <c r="B27" s="120"/>
      <c r="C27" s="105"/>
      <c r="D27" s="45"/>
      <c r="E27" s="45"/>
      <c r="F27" s="13">
        <f t="shared" si="1"/>
        <v>0</v>
      </c>
      <c r="G27" s="104"/>
      <c r="H27" s="104"/>
      <c r="I27" s="104"/>
      <c r="J27" s="104"/>
      <c r="K27" s="6"/>
      <c r="L27" s="6"/>
      <c r="M27" s="106"/>
    </row>
    <row r="28" spans="1:13">
      <c r="A28" s="10">
        <f t="shared" si="2"/>
        <v>0</v>
      </c>
      <c r="B28" s="120"/>
      <c r="C28" s="105"/>
      <c r="D28" s="45"/>
      <c r="E28" s="45"/>
      <c r="F28" s="13">
        <f t="shared" si="1"/>
        <v>0</v>
      </c>
      <c r="G28" s="104"/>
      <c r="H28" s="104"/>
      <c r="I28" s="104"/>
      <c r="J28" s="104"/>
      <c r="K28" s="104"/>
      <c r="L28" s="6"/>
      <c r="M28" s="106"/>
    </row>
    <row r="29" spans="1:13">
      <c r="A29" s="10">
        <f t="shared" si="2"/>
        <v>0</v>
      </c>
      <c r="B29" s="120"/>
      <c r="C29" s="105"/>
      <c r="D29" s="45"/>
      <c r="E29" s="45"/>
      <c r="F29" s="13">
        <f t="shared" si="1"/>
        <v>0</v>
      </c>
      <c r="G29" s="104"/>
      <c r="H29" s="104"/>
      <c r="I29" s="104"/>
      <c r="J29" s="104"/>
      <c r="K29" s="6"/>
      <c r="L29" s="6"/>
      <c r="M29" s="106"/>
    </row>
    <row r="30" spans="1:13">
      <c r="A30" s="10">
        <f t="shared" si="2"/>
        <v>0</v>
      </c>
      <c r="B30" s="120"/>
      <c r="C30" s="105"/>
      <c r="D30" s="45"/>
      <c r="E30" s="45"/>
      <c r="F30" s="13">
        <f t="shared" si="1"/>
        <v>0</v>
      </c>
      <c r="G30" s="104"/>
      <c r="H30" s="104"/>
      <c r="I30" s="104"/>
      <c r="J30" s="104"/>
      <c r="K30" s="104"/>
      <c r="L30" s="6"/>
      <c r="M30" s="106"/>
    </row>
    <row r="31" spans="1:13">
      <c r="A31" s="10">
        <f t="shared" si="2"/>
        <v>0</v>
      </c>
      <c r="B31" s="120"/>
      <c r="C31" s="105"/>
      <c r="D31" s="45"/>
      <c r="E31" s="45"/>
      <c r="F31" s="13">
        <f t="shared" si="1"/>
        <v>0</v>
      </c>
      <c r="G31" s="104"/>
      <c r="H31" s="104"/>
      <c r="I31" s="104"/>
      <c r="J31" s="104"/>
      <c r="K31" s="104"/>
      <c r="L31" s="6"/>
      <c r="M31" s="106"/>
    </row>
    <row r="32" spans="1:13">
      <c r="A32" s="10">
        <f t="shared" si="2"/>
        <v>0</v>
      </c>
      <c r="B32" s="120"/>
      <c r="C32" s="105"/>
      <c r="D32" s="45"/>
      <c r="E32" s="45"/>
      <c r="F32" s="13">
        <f t="shared" si="1"/>
        <v>0</v>
      </c>
      <c r="G32" s="104"/>
      <c r="H32" s="104"/>
      <c r="I32" s="104"/>
      <c r="J32" s="104"/>
      <c r="K32" s="104"/>
      <c r="L32" s="6"/>
      <c r="M32" s="106"/>
    </row>
    <row r="33" spans="1:13">
      <c r="A33" s="10"/>
      <c r="B33" s="120"/>
      <c r="C33" s="105"/>
      <c r="D33" s="45"/>
      <c r="E33" s="45"/>
      <c r="F33" s="13">
        <f t="shared" si="1"/>
        <v>0</v>
      </c>
      <c r="G33" s="104"/>
      <c r="H33" s="104"/>
      <c r="I33" s="104"/>
      <c r="J33" s="104"/>
      <c r="K33" s="104"/>
      <c r="L33" s="6"/>
      <c r="M33" s="106"/>
    </row>
    <row r="34" spans="1:13" s="105" customFormat="1">
      <c r="A34" s="10">
        <f t="shared" ref="A34:A97" si="3">+F34-SUM(G34:M34)</f>
        <v>0</v>
      </c>
      <c r="B34" s="120"/>
      <c r="D34" s="45"/>
      <c r="E34" s="45"/>
      <c r="F34" s="13">
        <f t="shared" si="1"/>
        <v>0</v>
      </c>
      <c r="G34" s="104"/>
      <c r="H34" s="104"/>
      <c r="I34" s="104"/>
      <c r="J34" s="104"/>
      <c r="K34" s="104"/>
      <c r="L34" s="104"/>
      <c r="M34" s="106"/>
    </row>
    <row r="35" spans="1:13">
      <c r="A35" s="10">
        <f t="shared" si="3"/>
        <v>0</v>
      </c>
      <c r="B35" s="68"/>
      <c r="D35" s="45"/>
      <c r="E35" s="45"/>
      <c r="F35" s="13">
        <f t="shared" si="1"/>
        <v>0</v>
      </c>
      <c r="G35" s="104"/>
      <c r="H35" s="104"/>
      <c r="I35" s="104"/>
      <c r="J35" s="104"/>
      <c r="K35" s="104"/>
      <c r="L35" s="6"/>
      <c r="M35" s="106"/>
    </row>
    <row r="36" spans="1:13">
      <c r="A36" s="10">
        <f t="shared" si="3"/>
        <v>0</v>
      </c>
      <c r="B36" s="68"/>
      <c r="D36" s="45"/>
      <c r="E36" s="45"/>
      <c r="F36" s="13">
        <f t="shared" ref="F36:F54" si="4">SUM(G36:M36)</f>
        <v>0</v>
      </c>
      <c r="G36" s="104"/>
      <c r="H36" s="104"/>
      <c r="I36" s="104"/>
      <c r="J36" s="104"/>
      <c r="K36" s="104"/>
      <c r="L36" s="6"/>
      <c r="M36" s="106"/>
    </row>
    <row r="37" spans="1:13">
      <c r="A37" s="10">
        <f t="shared" si="3"/>
        <v>0</v>
      </c>
      <c r="B37" s="68"/>
      <c r="D37" s="45"/>
      <c r="E37" s="45"/>
      <c r="F37" s="13">
        <f t="shared" si="4"/>
        <v>0</v>
      </c>
      <c r="G37" s="6"/>
      <c r="H37" s="6"/>
      <c r="I37" s="6"/>
      <c r="J37" s="6"/>
      <c r="K37" s="6"/>
      <c r="L37" s="6"/>
      <c r="M37" s="106"/>
    </row>
    <row r="38" spans="1:13">
      <c r="A38" s="10">
        <f t="shared" si="3"/>
        <v>0</v>
      </c>
      <c r="B38" s="68"/>
      <c r="D38" s="45"/>
      <c r="E38" s="45"/>
      <c r="F38" s="13">
        <f t="shared" si="4"/>
        <v>0</v>
      </c>
      <c r="G38" s="6"/>
      <c r="H38" s="6"/>
      <c r="I38" s="6"/>
      <c r="J38" s="6"/>
      <c r="K38" s="6"/>
      <c r="L38" s="6"/>
      <c r="M38" s="106"/>
    </row>
    <row r="39" spans="1:13">
      <c r="A39" s="10">
        <f t="shared" si="3"/>
        <v>0</v>
      </c>
      <c r="B39" s="68"/>
      <c r="D39" s="45"/>
      <c r="E39" s="45"/>
      <c r="F39" s="13">
        <f t="shared" si="4"/>
        <v>0</v>
      </c>
      <c r="G39" s="6"/>
      <c r="H39" s="6"/>
      <c r="I39" s="6"/>
      <c r="J39" s="6"/>
      <c r="K39" s="6"/>
      <c r="L39" s="6"/>
      <c r="M39" s="106"/>
    </row>
    <row r="40" spans="1:13">
      <c r="A40" s="10">
        <f t="shared" si="3"/>
        <v>0</v>
      </c>
      <c r="B40" s="68"/>
      <c r="D40" s="45"/>
      <c r="E40" s="45"/>
      <c r="F40" s="13">
        <f t="shared" si="4"/>
        <v>0</v>
      </c>
      <c r="G40" s="6"/>
      <c r="H40" s="6"/>
      <c r="I40" s="6"/>
      <c r="J40" s="6"/>
      <c r="K40" s="6"/>
      <c r="L40" s="6"/>
      <c r="M40" s="106"/>
    </row>
    <row r="41" spans="1:13">
      <c r="A41" s="10">
        <f t="shared" si="3"/>
        <v>0</v>
      </c>
      <c r="B41" s="68"/>
      <c r="D41" s="45"/>
      <c r="E41" s="45"/>
      <c r="F41" s="13">
        <f t="shared" si="4"/>
        <v>0</v>
      </c>
      <c r="G41" s="6"/>
      <c r="H41" s="6"/>
      <c r="I41" s="6"/>
      <c r="J41" s="6"/>
      <c r="K41" s="6"/>
      <c r="L41" s="6"/>
      <c r="M41" s="106"/>
    </row>
    <row r="42" spans="1:13">
      <c r="A42" s="10">
        <f t="shared" si="3"/>
        <v>0</v>
      </c>
      <c r="B42" s="68"/>
      <c r="D42" s="45"/>
      <c r="E42" s="45"/>
      <c r="F42" s="13">
        <f t="shared" si="4"/>
        <v>0</v>
      </c>
      <c r="G42" s="6"/>
      <c r="H42" s="6"/>
      <c r="I42" s="6"/>
      <c r="J42" s="6"/>
      <c r="K42" s="6"/>
      <c r="L42" s="6"/>
      <c r="M42" s="106"/>
    </row>
    <row r="43" spans="1:13">
      <c r="A43" s="10">
        <f t="shared" si="3"/>
        <v>0</v>
      </c>
      <c r="B43" s="68"/>
      <c r="C43" s="29"/>
      <c r="D43" s="45"/>
      <c r="E43" s="45"/>
      <c r="F43" s="13">
        <f t="shared" si="4"/>
        <v>0</v>
      </c>
      <c r="G43" s="6"/>
      <c r="H43" s="6"/>
      <c r="I43" s="6"/>
      <c r="J43" s="6"/>
      <c r="K43" s="6"/>
      <c r="L43" s="6"/>
      <c r="M43" s="106"/>
    </row>
    <row r="44" spans="1:13">
      <c r="A44" s="10">
        <f t="shared" si="3"/>
        <v>0</v>
      </c>
      <c r="B44" s="68"/>
      <c r="D44" s="45"/>
      <c r="E44" s="45"/>
      <c r="F44" s="13">
        <f t="shared" si="4"/>
        <v>0</v>
      </c>
      <c r="G44" s="6"/>
      <c r="H44" s="6"/>
      <c r="I44" s="6"/>
      <c r="J44" s="6"/>
      <c r="K44" s="6"/>
      <c r="L44" s="6"/>
      <c r="M44" s="106"/>
    </row>
    <row r="45" spans="1:13">
      <c r="A45" s="10">
        <f t="shared" si="3"/>
        <v>0</v>
      </c>
      <c r="B45" s="68"/>
      <c r="D45" s="45"/>
      <c r="E45" s="45"/>
      <c r="F45" s="13">
        <f t="shared" si="4"/>
        <v>0</v>
      </c>
      <c r="G45" s="6"/>
      <c r="H45" s="6"/>
      <c r="I45" s="6"/>
      <c r="J45" s="6"/>
      <c r="K45" s="6"/>
      <c r="L45" s="6"/>
      <c r="M45" s="106"/>
    </row>
    <row r="46" spans="1:13">
      <c r="A46" s="10">
        <f t="shared" si="3"/>
        <v>0</v>
      </c>
      <c r="B46" s="68"/>
      <c r="D46" s="45"/>
      <c r="E46" s="45"/>
      <c r="F46" s="13">
        <f t="shared" si="4"/>
        <v>0</v>
      </c>
      <c r="G46" s="6"/>
      <c r="H46" s="6"/>
      <c r="I46" s="6"/>
      <c r="J46" s="6"/>
      <c r="K46" s="6"/>
      <c r="L46" s="6"/>
      <c r="M46" s="106"/>
    </row>
    <row r="47" spans="1:13">
      <c r="A47" s="10">
        <f t="shared" si="3"/>
        <v>0</v>
      </c>
      <c r="B47" s="68"/>
      <c r="D47" s="45"/>
      <c r="E47" s="45"/>
      <c r="F47" s="13">
        <f t="shared" si="4"/>
        <v>0</v>
      </c>
      <c r="G47" s="6"/>
      <c r="H47" s="6"/>
      <c r="I47" s="6"/>
      <c r="J47" s="6"/>
      <c r="K47" s="6"/>
      <c r="L47" s="6"/>
      <c r="M47" s="106"/>
    </row>
    <row r="48" spans="1:13">
      <c r="A48" s="10">
        <f t="shared" si="3"/>
        <v>0</v>
      </c>
      <c r="B48" s="68"/>
      <c r="D48" s="45"/>
      <c r="E48" s="45"/>
      <c r="F48" s="13">
        <f t="shared" si="4"/>
        <v>0</v>
      </c>
      <c r="G48" s="6"/>
      <c r="H48" s="6"/>
      <c r="I48" s="6"/>
      <c r="J48" s="6"/>
      <c r="K48" s="6"/>
      <c r="L48" s="6"/>
      <c r="M48" s="106"/>
    </row>
    <row r="49" spans="1:13">
      <c r="A49" s="10">
        <f t="shared" si="3"/>
        <v>0</v>
      </c>
      <c r="B49" s="68"/>
      <c r="D49" s="45"/>
      <c r="E49" s="45"/>
      <c r="F49" s="13">
        <f t="shared" si="4"/>
        <v>0</v>
      </c>
      <c r="G49" s="6"/>
      <c r="H49" s="6"/>
      <c r="I49" s="6"/>
      <c r="J49" s="6"/>
      <c r="K49" s="6"/>
      <c r="L49" s="6"/>
      <c r="M49" s="106"/>
    </row>
    <row r="50" spans="1:13">
      <c r="A50" s="10">
        <f t="shared" si="3"/>
        <v>0</v>
      </c>
      <c r="B50" s="68"/>
      <c r="D50" s="45"/>
      <c r="E50" s="45"/>
      <c r="F50" s="13">
        <f t="shared" si="4"/>
        <v>0</v>
      </c>
      <c r="G50" s="6"/>
      <c r="H50" s="6"/>
      <c r="I50" s="6"/>
      <c r="J50" s="6"/>
      <c r="K50" s="6"/>
      <c r="L50" s="6"/>
      <c r="M50" s="106"/>
    </row>
    <row r="51" spans="1:13">
      <c r="A51" s="10">
        <f t="shared" si="3"/>
        <v>0</v>
      </c>
      <c r="B51" s="68"/>
      <c r="D51" s="45"/>
      <c r="E51" s="45"/>
      <c r="F51" s="13">
        <f t="shared" si="4"/>
        <v>0</v>
      </c>
      <c r="G51" s="6"/>
      <c r="H51" s="6"/>
      <c r="I51" s="6"/>
      <c r="J51" s="6"/>
      <c r="K51" s="6"/>
      <c r="L51" s="6"/>
      <c r="M51" s="106"/>
    </row>
    <row r="52" spans="1:13">
      <c r="A52" s="10">
        <f t="shared" si="3"/>
        <v>0</v>
      </c>
      <c r="B52" s="68"/>
      <c r="D52" s="45"/>
      <c r="E52" s="45"/>
      <c r="F52" s="13">
        <f t="shared" si="4"/>
        <v>0</v>
      </c>
      <c r="G52" s="6"/>
      <c r="H52" s="6"/>
      <c r="I52" s="6"/>
      <c r="J52" s="6"/>
      <c r="K52" s="6"/>
      <c r="L52" s="6"/>
      <c r="M52" s="106"/>
    </row>
    <row r="53" spans="1:13">
      <c r="A53" s="10">
        <f t="shared" si="3"/>
        <v>0</v>
      </c>
      <c r="B53" s="68"/>
      <c r="D53" s="45"/>
      <c r="E53" s="45"/>
      <c r="F53" s="13">
        <f t="shared" si="4"/>
        <v>0</v>
      </c>
      <c r="G53" s="6"/>
      <c r="H53" s="6"/>
      <c r="I53" s="6"/>
      <c r="J53" s="6"/>
      <c r="K53" s="6"/>
      <c r="L53" s="6"/>
      <c r="M53" s="106"/>
    </row>
    <row r="54" spans="1:13">
      <c r="A54" s="10">
        <f t="shared" si="3"/>
        <v>0</v>
      </c>
      <c r="B54" s="68"/>
      <c r="D54" s="45"/>
      <c r="E54" s="45"/>
      <c r="F54" s="13">
        <f t="shared" si="4"/>
        <v>0</v>
      </c>
      <c r="G54" s="6"/>
      <c r="H54" s="6"/>
      <c r="I54" s="6"/>
      <c r="J54" s="6"/>
      <c r="K54" s="6"/>
      <c r="L54" s="6"/>
      <c r="M54" s="106"/>
    </row>
    <row r="55" spans="1:13">
      <c r="A55" s="10">
        <f t="shared" si="3"/>
        <v>0</v>
      </c>
      <c r="B55" s="68"/>
      <c r="D55" s="45"/>
      <c r="E55" s="45"/>
      <c r="F55" s="12"/>
      <c r="G55" s="6"/>
      <c r="H55" s="6"/>
      <c r="I55" s="6"/>
      <c r="J55" s="6"/>
      <c r="K55" s="6"/>
      <c r="L55" s="6"/>
      <c r="M55" s="106"/>
    </row>
    <row r="56" spans="1:13">
      <c r="A56" s="10">
        <f t="shared" si="3"/>
        <v>0</v>
      </c>
      <c r="B56" s="68"/>
      <c r="D56" s="45"/>
      <c r="E56" s="45"/>
      <c r="F56" s="12"/>
      <c r="G56" s="6"/>
      <c r="H56" s="6"/>
      <c r="I56" s="6"/>
      <c r="J56" s="6"/>
      <c r="K56" s="6"/>
      <c r="L56" s="6"/>
      <c r="M56" s="106"/>
    </row>
    <row r="57" spans="1:13">
      <c r="A57" s="10">
        <f t="shared" si="3"/>
        <v>0</v>
      </c>
      <c r="B57" s="68"/>
      <c r="D57" s="45"/>
      <c r="E57" s="45"/>
      <c r="F57" s="12"/>
      <c r="G57" s="6"/>
      <c r="H57" s="6"/>
      <c r="I57" s="6"/>
      <c r="J57" s="6"/>
      <c r="K57" s="6"/>
      <c r="L57" s="6"/>
      <c r="M57" s="106"/>
    </row>
    <row r="58" spans="1:13">
      <c r="A58" s="10">
        <f t="shared" si="3"/>
        <v>0</v>
      </c>
      <c r="B58" s="68"/>
      <c r="D58" s="45"/>
      <c r="E58" s="45"/>
      <c r="F58" s="12"/>
      <c r="G58" s="6"/>
      <c r="H58" s="6"/>
      <c r="I58" s="6"/>
      <c r="J58" s="6"/>
      <c r="K58" s="6"/>
      <c r="L58" s="6"/>
      <c r="M58" s="106"/>
    </row>
    <row r="59" spans="1:13">
      <c r="A59" s="10">
        <f t="shared" si="3"/>
        <v>0</v>
      </c>
      <c r="B59" s="68"/>
      <c r="D59" s="45"/>
      <c r="E59" s="45"/>
      <c r="F59" s="12"/>
      <c r="G59" s="6"/>
      <c r="H59" s="6"/>
      <c r="I59" s="6"/>
      <c r="J59" s="6"/>
      <c r="K59" s="6"/>
      <c r="L59" s="6"/>
      <c r="M59" s="106"/>
    </row>
    <row r="60" spans="1:13">
      <c r="A60" s="10">
        <f t="shared" si="3"/>
        <v>0</v>
      </c>
      <c r="B60" s="68"/>
      <c r="D60" s="45"/>
      <c r="E60" s="45"/>
      <c r="F60" s="12"/>
      <c r="G60" s="6"/>
      <c r="H60" s="6"/>
      <c r="I60" s="6"/>
      <c r="J60" s="6"/>
      <c r="K60" s="6"/>
      <c r="L60" s="6"/>
      <c r="M60" s="106"/>
    </row>
    <row r="61" spans="1:13">
      <c r="A61" s="10">
        <f t="shared" si="3"/>
        <v>0</v>
      </c>
      <c r="B61" s="68"/>
      <c r="D61" s="45"/>
      <c r="E61" s="45"/>
      <c r="F61" s="12"/>
      <c r="G61" s="6"/>
      <c r="H61" s="6"/>
      <c r="I61" s="6"/>
      <c r="J61" s="6"/>
      <c r="K61" s="6"/>
      <c r="L61" s="6"/>
      <c r="M61" s="106"/>
    </row>
    <row r="62" spans="1:13">
      <c r="A62" s="10">
        <f t="shared" si="3"/>
        <v>0</v>
      </c>
      <c r="B62" s="68"/>
      <c r="D62" s="45"/>
      <c r="E62" s="45"/>
      <c r="F62" s="12"/>
      <c r="G62" s="6"/>
      <c r="H62" s="6"/>
      <c r="I62" s="6"/>
      <c r="J62" s="6"/>
      <c r="K62" s="6"/>
      <c r="L62" s="6"/>
      <c r="M62" s="106"/>
    </row>
    <row r="63" spans="1:13">
      <c r="A63" s="10">
        <f t="shared" si="3"/>
        <v>0</v>
      </c>
      <c r="B63" s="68"/>
      <c r="D63" s="45"/>
      <c r="E63" s="45"/>
      <c r="F63" s="12"/>
      <c r="G63" s="6"/>
      <c r="H63" s="6"/>
      <c r="I63" s="6"/>
      <c r="J63" s="6"/>
      <c r="K63" s="6"/>
      <c r="L63" s="6"/>
      <c r="M63" s="106"/>
    </row>
    <row r="64" spans="1:13">
      <c r="A64" s="10">
        <f t="shared" si="3"/>
        <v>0</v>
      </c>
      <c r="B64" s="68"/>
      <c r="D64" s="45"/>
      <c r="E64" s="45"/>
      <c r="F64" s="12"/>
      <c r="G64" s="6"/>
      <c r="H64" s="6"/>
      <c r="I64" s="6"/>
      <c r="J64" s="6"/>
      <c r="K64" s="6"/>
      <c r="L64" s="6"/>
      <c r="M64" s="106"/>
    </row>
    <row r="65" spans="1:13">
      <c r="A65" s="10">
        <f t="shared" si="3"/>
        <v>0</v>
      </c>
      <c r="B65" s="68"/>
      <c r="D65" s="45"/>
      <c r="E65" s="45"/>
      <c r="F65" s="12"/>
      <c r="G65" s="6"/>
      <c r="H65" s="6"/>
      <c r="I65" s="6"/>
      <c r="J65" s="6"/>
      <c r="K65" s="6"/>
      <c r="L65" s="6"/>
      <c r="M65" s="106"/>
    </row>
    <row r="66" spans="1:13">
      <c r="A66" s="10">
        <f t="shared" si="3"/>
        <v>0</v>
      </c>
      <c r="B66" s="68"/>
      <c r="D66" s="45"/>
      <c r="E66" s="45"/>
      <c r="F66" s="12"/>
      <c r="G66" s="6"/>
      <c r="H66" s="6"/>
      <c r="I66" s="6"/>
      <c r="J66" s="6"/>
      <c r="K66" s="6"/>
      <c r="L66" s="6"/>
      <c r="M66" s="106"/>
    </row>
    <row r="67" spans="1:13">
      <c r="A67" s="10">
        <f t="shared" si="3"/>
        <v>0</v>
      </c>
      <c r="B67" s="68"/>
      <c r="D67" s="45"/>
      <c r="E67" s="45"/>
      <c r="F67" s="12"/>
      <c r="G67" s="6"/>
      <c r="H67" s="6"/>
      <c r="I67" s="6"/>
      <c r="J67" s="6"/>
      <c r="K67" s="6"/>
      <c r="L67" s="6"/>
      <c r="M67" s="106"/>
    </row>
    <row r="68" spans="1:13">
      <c r="A68" s="10">
        <f t="shared" si="3"/>
        <v>0</v>
      </c>
      <c r="B68" s="68"/>
      <c r="D68" s="45"/>
      <c r="E68" s="45"/>
      <c r="F68" s="12"/>
      <c r="G68" s="6"/>
      <c r="H68" s="6"/>
      <c r="I68" s="6"/>
      <c r="J68" s="6"/>
      <c r="K68" s="6"/>
      <c r="L68" s="6"/>
      <c r="M68" s="106"/>
    </row>
    <row r="69" spans="1:13">
      <c r="A69" s="10">
        <f t="shared" si="3"/>
        <v>0</v>
      </c>
      <c r="B69" s="68"/>
      <c r="D69" s="45"/>
      <c r="E69" s="45"/>
      <c r="F69" s="12"/>
      <c r="G69" s="6"/>
      <c r="H69" s="6"/>
      <c r="I69" s="6"/>
      <c r="J69" s="6"/>
      <c r="K69" s="6"/>
      <c r="L69" s="6"/>
      <c r="M69" s="106"/>
    </row>
    <row r="70" spans="1:13">
      <c r="A70" s="10">
        <f t="shared" si="3"/>
        <v>0</v>
      </c>
      <c r="B70" s="68"/>
      <c r="D70" s="45"/>
      <c r="E70" s="45"/>
      <c r="F70" s="12"/>
      <c r="G70" s="6"/>
      <c r="H70" s="6"/>
      <c r="I70" s="6"/>
      <c r="J70" s="6"/>
      <c r="K70" s="6"/>
      <c r="L70" s="6"/>
      <c r="M70" s="106"/>
    </row>
    <row r="71" spans="1:13">
      <c r="A71" s="10">
        <f t="shared" si="3"/>
        <v>0</v>
      </c>
      <c r="B71" s="68"/>
      <c r="D71" s="45"/>
      <c r="E71" s="45"/>
      <c r="F71" s="12"/>
      <c r="G71" s="6"/>
      <c r="H71" s="6"/>
      <c r="I71" s="6"/>
      <c r="J71" s="6"/>
      <c r="K71" s="6"/>
      <c r="L71" s="6"/>
      <c r="M71" s="106"/>
    </row>
    <row r="72" spans="1:13">
      <c r="A72" s="10">
        <f t="shared" si="3"/>
        <v>0</v>
      </c>
      <c r="B72" s="68"/>
      <c r="D72" s="45"/>
      <c r="E72" s="45"/>
      <c r="F72" s="12"/>
      <c r="G72" s="6"/>
      <c r="H72" s="6"/>
      <c r="I72" s="6"/>
      <c r="J72" s="6"/>
      <c r="K72" s="6"/>
      <c r="L72" s="6"/>
      <c r="M72" s="106"/>
    </row>
    <row r="73" spans="1:13">
      <c r="A73" s="10">
        <f t="shared" si="3"/>
        <v>0</v>
      </c>
      <c r="B73" s="68"/>
      <c r="D73" s="45"/>
      <c r="E73" s="45"/>
      <c r="F73" s="12"/>
      <c r="G73" s="6"/>
      <c r="H73" s="6"/>
      <c r="I73" s="6"/>
      <c r="J73" s="6"/>
      <c r="K73" s="6"/>
      <c r="L73" s="6"/>
      <c r="M73" s="106"/>
    </row>
    <row r="74" spans="1:13">
      <c r="A74" s="10">
        <f t="shared" si="3"/>
        <v>0</v>
      </c>
      <c r="B74" s="68"/>
      <c r="D74" s="45"/>
      <c r="E74" s="45"/>
      <c r="F74" s="12"/>
      <c r="G74" s="6"/>
      <c r="H74" s="6"/>
      <c r="I74" s="6"/>
      <c r="J74" s="6"/>
      <c r="K74" s="6"/>
      <c r="L74" s="6"/>
      <c r="M74" s="106"/>
    </row>
    <row r="75" spans="1:13">
      <c r="A75" s="10">
        <f t="shared" si="3"/>
        <v>0</v>
      </c>
      <c r="B75" s="68"/>
      <c r="D75" s="45"/>
      <c r="E75" s="45"/>
      <c r="F75" s="12"/>
      <c r="G75" s="6"/>
      <c r="H75" s="6"/>
      <c r="I75" s="6"/>
      <c r="J75" s="6"/>
      <c r="K75" s="6"/>
      <c r="L75" s="6"/>
      <c r="M75" s="106"/>
    </row>
    <row r="76" spans="1:13">
      <c r="A76" s="10">
        <f t="shared" si="3"/>
        <v>0</v>
      </c>
      <c r="B76" s="68"/>
      <c r="D76" s="45"/>
      <c r="E76" s="45"/>
      <c r="F76" s="12"/>
      <c r="G76" s="6"/>
      <c r="H76" s="6"/>
      <c r="I76" s="6"/>
      <c r="J76" s="6"/>
      <c r="K76" s="6"/>
      <c r="L76" s="6"/>
      <c r="M76" s="106"/>
    </row>
    <row r="77" spans="1:13">
      <c r="A77" s="10">
        <f t="shared" si="3"/>
        <v>0</v>
      </c>
      <c r="B77" s="68"/>
      <c r="D77" s="45"/>
      <c r="E77" s="45"/>
      <c r="F77" s="12"/>
      <c r="G77" s="6"/>
      <c r="H77" s="6"/>
      <c r="I77" s="6"/>
      <c r="J77" s="6"/>
      <c r="K77" s="6"/>
      <c r="L77" s="6"/>
      <c r="M77" s="106"/>
    </row>
    <row r="78" spans="1:13">
      <c r="A78" s="10">
        <f t="shared" si="3"/>
        <v>0</v>
      </c>
      <c r="B78" s="68"/>
      <c r="D78" s="45"/>
      <c r="E78" s="45"/>
      <c r="F78" s="12"/>
      <c r="G78" s="6"/>
      <c r="H78" s="6"/>
      <c r="I78" s="6"/>
      <c r="J78" s="6"/>
      <c r="K78" s="6"/>
      <c r="L78" s="6"/>
      <c r="M78" s="106"/>
    </row>
    <row r="79" spans="1:13">
      <c r="A79" s="10">
        <f t="shared" si="3"/>
        <v>0</v>
      </c>
      <c r="B79" s="68"/>
      <c r="D79" s="45"/>
      <c r="E79" s="45"/>
      <c r="F79" s="12"/>
      <c r="G79" s="6"/>
      <c r="H79" s="6"/>
      <c r="I79" s="6"/>
      <c r="J79" s="6"/>
      <c r="K79" s="6"/>
      <c r="L79" s="6"/>
      <c r="M79" s="106"/>
    </row>
    <row r="80" spans="1:13">
      <c r="A80" s="10">
        <f t="shared" si="3"/>
        <v>0</v>
      </c>
      <c r="B80" s="68"/>
      <c r="D80" s="45"/>
      <c r="E80" s="45"/>
      <c r="F80" s="12"/>
      <c r="G80" s="6"/>
      <c r="H80" s="6"/>
      <c r="I80" s="6"/>
      <c r="J80" s="6"/>
      <c r="K80" s="6"/>
      <c r="L80" s="6"/>
      <c r="M80" s="106"/>
    </row>
    <row r="81" spans="1:13">
      <c r="A81" s="10">
        <f t="shared" si="3"/>
        <v>0</v>
      </c>
      <c r="B81" s="68"/>
      <c r="D81" s="45"/>
      <c r="E81" s="45"/>
      <c r="F81" s="12"/>
      <c r="G81" s="6"/>
      <c r="H81" s="6"/>
      <c r="I81" s="6"/>
      <c r="J81" s="6"/>
      <c r="K81" s="6"/>
      <c r="L81" s="6"/>
      <c r="M81" s="106"/>
    </row>
    <row r="82" spans="1:13">
      <c r="A82" s="10">
        <f t="shared" si="3"/>
        <v>0</v>
      </c>
      <c r="B82" s="68"/>
      <c r="D82" s="45"/>
      <c r="E82" s="45"/>
      <c r="F82" s="12"/>
      <c r="G82" s="6"/>
      <c r="H82" s="6"/>
      <c r="I82" s="6"/>
      <c r="J82" s="6"/>
      <c r="K82" s="6"/>
      <c r="L82" s="6"/>
      <c r="M82" s="106"/>
    </row>
    <row r="83" spans="1:13">
      <c r="A83" s="10">
        <f t="shared" si="3"/>
        <v>0</v>
      </c>
      <c r="B83" s="68"/>
      <c r="D83" s="45"/>
      <c r="E83" s="45"/>
      <c r="F83" s="12"/>
      <c r="G83" s="6"/>
      <c r="H83" s="6"/>
      <c r="I83" s="6"/>
      <c r="J83" s="6"/>
      <c r="K83" s="6"/>
      <c r="L83" s="6"/>
      <c r="M83" s="106"/>
    </row>
    <row r="84" spans="1:13">
      <c r="A84" s="10">
        <f t="shared" si="3"/>
        <v>0</v>
      </c>
      <c r="B84" s="68"/>
      <c r="D84" s="45"/>
      <c r="E84" s="45"/>
      <c r="F84" s="12"/>
      <c r="G84" s="6"/>
      <c r="H84" s="6"/>
      <c r="I84" s="6"/>
      <c r="J84" s="6"/>
      <c r="K84" s="6"/>
      <c r="L84" s="6"/>
      <c r="M84" s="106"/>
    </row>
    <row r="85" spans="1:13">
      <c r="A85" s="10">
        <f t="shared" si="3"/>
        <v>0</v>
      </c>
      <c r="B85" s="68"/>
      <c r="D85" s="45"/>
      <c r="E85" s="45"/>
      <c r="F85" s="12"/>
      <c r="G85" s="6"/>
      <c r="H85" s="6"/>
      <c r="I85" s="6"/>
      <c r="J85" s="6"/>
      <c r="K85" s="6"/>
      <c r="L85" s="6"/>
      <c r="M85" s="106"/>
    </row>
    <row r="86" spans="1:13">
      <c r="A86" s="10">
        <f t="shared" si="3"/>
        <v>0</v>
      </c>
      <c r="B86" s="68"/>
      <c r="D86" s="45"/>
      <c r="E86" s="45"/>
      <c r="F86" s="12"/>
      <c r="G86" s="6"/>
      <c r="H86" s="6"/>
      <c r="I86" s="6"/>
      <c r="J86" s="6"/>
      <c r="K86" s="6"/>
      <c r="L86" s="6"/>
      <c r="M86" s="106"/>
    </row>
    <row r="87" spans="1:13">
      <c r="A87" s="10">
        <f t="shared" si="3"/>
        <v>0</v>
      </c>
      <c r="B87" s="68"/>
      <c r="D87" s="45"/>
      <c r="E87" s="45"/>
      <c r="F87" s="12"/>
      <c r="G87" s="6"/>
      <c r="H87" s="6"/>
      <c r="I87" s="6"/>
      <c r="J87" s="6"/>
      <c r="K87" s="6"/>
      <c r="L87" s="6"/>
      <c r="M87" s="106"/>
    </row>
    <row r="88" spans="1:13">
      <c r="A88" s="10">
        <f t="shared" si="3"/>
        <v>0</v>
      </c>
      <c r="B88" s="68"/>
      <c r="D88" s="45"/>
      <c r="E88" s="45"/>
      <c r="F88" s="12"/>
      <c r="G88" s="6"/>
      <c r="H88" s="6"/>
      <c r="I88" s="6"/>
      <c r="J88" s="6"/>
      <c r="K88" s="6"/>
      <c r="L88" s="6"/>
      <c r="M88" s="106"/>
    </row>
    <row r="89" spans="1:13">
      <c r="A89" s="10">
        <f t="shared" si="3"/>
        <v>0</v>
      </c>
      <c r="B89" s="68"/>
      <c r="D89" s="45"/>
      <c r="E89" s="45"/>
      <c r="F89" s="12"/>
      <c r="G89" s="6"/>
      <c r="H89" s="6"/>
      <c r="I89" s="6"/>
      <c r="J89" s="6"/>
      <c r="K89" s="6"/>
      <c r="L89" s="6"/>
      <c r="M89" s="106"/>
    </row>
    <row r="90" spans="1:13">
      <c r="A90" s="10">
        <f t="shared" si="3"/>
        <v>0</v>
      </c>
      <c r="B90" s="68"/>
      <c r="D90" s="45"/>
      <c r="E90" s="45"/>
      <c r="F90" s="12"/>
      <c r="G90" s="6"/>
      <c r="H90" s="6"/>
      <c r="I90" s="6"/>
      <c r="J90" s="6"/>
      <c r="K90" s="6"/>
      <c r="L90" s="6"/>
      <c r="M90" s="106"/>
    </row>
    <row r="91" spans="1:13">
      <c r="A91" s="10">
        <f t="shared" si="3"/>
        <v>0</v>
      </c>
      <c r="B91" s="68"/>
      <c r="D91" s="45"/>
      <c r="E91" s="45"/>
      <c r="F91" s="13"/>
      <c r="G91" s="6"/>
      <c r="H91" s="6"/>
      <c r="I91" s="6"/>
      <c r="J91" s="6"/>
      <c r="K91" s="6"/>
      <c r="L91" s="6"/>
      <c r="M91" s="106"/>
    </row>
    <row r="92" spans="1:13">
      <c r="A92" s="10">
        <f t="shared" si="3"/>
        <v>0</v>
      </c>
      <c r="B92" s="68"/>
      <c r="D92" s="45"/>
      <c r="E92" s="45"/>
      <c r="F92" s="13"/>
      <c r="G92" s="6"/>
      <c r="H92" s="6"/>
      <c r="I92" s="6"/>
      <c r="J92" s="6"/>
      <c r="K92" s="6"/>
      <c r="L92" s="6"/>
      <c r="M92" s="106"/>
    </row>
    <row r="93" spans="1:13">
      <c r="A93" s="10">
        <f t="shared" si="3"/>
        <v>0</v>
      </c>
      <c r="B93" s="68"/>
      <c r="D93" s="45"/>
      <c r="E93" s="45"/>
      <c r="F93" s="13"/>
      <c r="G93" s="6"/>
      <c r="H93" s="6"/>
      <c r="I93" s="6"/>
      <c r="J93" s="6"/>
      <c r="K93" s="6"/>
      <c r="L93" s="6"/>
      <c r="M93" s="106"/>
    </row>
    <row r="94" spans="1:13">
      <c r="A94" s="10">
        <f t="shared" si="3"/>
        <v>0</v>
      </c>
      <c r="B94" s="68"/>
      <c r="D94" s="45"/>
      <c r="E94" s="45"/>
      <c r="F94" s="13"/>
      <c r="G94" s="6"/>
      <c r="H94" s="6"/>
      <c r="I94" s="6"/>
      <c r="J94" s="6"/>
      <c r="K94" s="6"/>
      <c r="L94" s="6"/>
      <c r="M94" s="106"/>
    </row>
    <row r="95" spans="1:13">
      <c r="A95" s="10">
        <f t="shared" si="3"/>
        <v>0</v>
      </c>
      <c r="B95" s="68"/>
      <c r="D95" s="45"/>
      <c r="E95" s="45"/>
      <c r="F95" s="13"/>
      <c r="G95" s="6"/>
      <c r="H95" s="6"/>
      <c r="I95" s="6"/>
      <c r="J95" s="6"/>
      <c r="K95" s="6"/>
      <c r="L95" s="6"/>
      <c r="M95" s="106"/>
    </row>
    <row r="96" spans="1:13">
      <c r="A96" s="10">
        <f t="shared" si="3"/>
        <v>0</v>
      </c>
      <c r="B96" s="68"/>
      <c r="D96" s="45"/>
      <c r="E96" s="45"/>
      <c r="F96" s="13"/>
      <c r="G96" s="6"/>
      <c r="H96" s="6"/>
      <c r="I96" s="6"/>
      <c r="J96" s="6"/>
      <c r="K96" s="6"/>
      <c r="L96" s="6"/>
      <c r="M96" s="106"/>
    </row>
    <row r="97" spans="1:13">
      <c r="A97" s="10">
        <f t="shared" si="3"/>
        <v>0</v>
      </c>
      <c r="B97" s="68"/>
      <c r="D97" s="45"/>
      <c r="E97" s="45"/>
      <c r="F97" s="13"/>
      <c r="G97" s="6"/>
      <c r="H97" s="6"/>
      <c r="I97" s="6"/>
      <c r="J97" s="6"/>
      <c r="K97" s="6"/>
      <c r="L97" s="6"/>
      <c r="M97" s="106"/>
    </row>
    <row r="98" spans="1:13">
      <c r="A98" s="10">
        <f t="shared" ref="A98:A161" si="5">+F98-SUM(G98:M98)</f>
        <v>0</v>
      </c>
      <c r="B98" s="68"/>
      <c r="D98" s="45"/>
      <c r="E98" s="45"/>
      <c r="F98" s="13"/>
      <c r="G98" s="6"/>
      <c r="H98" s="6"/>
      <c r="I98" s="6"/>
      <c r="J98" s="6"/>
      <c r="K98" s="6"/>
      <c r="L98" s="6"/>
      <c r="M98" s="106"/>
    </row>
    <row r="99" spans="1:13">
      <c r="A99" s="10">
        <f t="shared" si="5"/>
        <v>0</v>
      </c>
      <c r="B99" s="68"/>
      <c r="D99" s="45"/>
      <c r="E99" s="45"/>
      <c r="F99" s="13"/>
      <c r="G99" s="6"/>
      <c r="H99" s="6"/>
      <c r="I99" s="6"/>
      <c r="J99" s="6"/>
      <c r="K99" s="6"/>
      <c r="L99" s="6"/>
      <c r="M99" s="106"/>
    </row>
    <row r="100" spans="1:13">
      <c r="A100" s="10">
        <f t="shared" si="5"/>
        <v>0</v>
      </c>
      <c r="B100" s="68"/>
      <c r="D100" s="45"/>
      <c r="E100" s="45"/>
      <c r="F100" s="13"/>
      <c r="G100" s="6"/>
      <c r="H100" s="6"/>
      <c r="I100" s="6"/>
      <c r="J100" s="6"/>
      <c r="K100" s="6"/>
      <c r="L100" s="6"/>
      <c r="M100" s="106"/>
    </row>
    <row r="101" spans="1:13">
      <c r="A101" s="10">
        <f t="shared" si="5"/>
        <v>0</v>
      </c>
      <c r="B101" s="68"/>
      <c r="D101" s="45"/>
      <c r="E101" s="45"/>
      <c r="F101" s="13"/>
      <c r="G101" s="6"/>
      <c r="H101" s="6"/>
      <c r="I101" s="6"/>
      <c r="J101" s="6"/>
      <c r="K101" s="6"/>
      <c r="L101" s="6"/>
      <c r="M101" s="106"/>
    </row>
    <row r="102" spans="1:13">
      <c r="A102" s="10">
        <f t="shared" si="5"/>
        <v>0</v>
      </c>
      <c r="B102" s="68"/>
      <c r="D102" s="45"/>
      <c r="E102" s="45"/>
      <c r="F102" s="13"/>
      <c r="G102" s="6"/>
      <c r="H102" s="6"/>
      <c r="I102" s="6"/>
      <c r="J102" s="6"/>
      <c r="K102" s="6"/>
      <c r="L102" s="6"/>
      <c r="M102" s="106"/>
    </row>
    <row r="103" spans="1:13">
      <c r="A103" s="10">
        <f t="shared" si="5"/>
        <v>0</v>
      </c>
      <c r="B103" s="68"/>
      <c r="D103" s="45"/>
      <c r="E103" s="45"/>
      <c r="F103" s="13"/>
      <c r="G103" s="6"/>
      <c r="H103" s="6"/>
      <c r="I103" s="6"/>
      <c r="J103" s="6"/>
      <c r="K103" s="6"/>
      <c r="L103" s="6"/>
      <c r="M103" s="106"/>
    </row>
    <row r="104" spans="1:13">
      <c r="A104" s="10">
        <f t="shared" si="5"/>
        <v>0</v>
      </c>
      <c r="B104" s="68"/>
      <c r="D104" s="45"/>
      <c r="E104" s="45"/>
      <c r="F104" s="13"/>
      <c r="G104" s="6"/>
      <c r="H104" s="6"/>
      <c r="I104" s="6"/>
      <c r="J104" s="6"/>
      <c r="K104" s="6"/>
      <c r="L104" s="6"/>
      <c r="M104" s="106"/>
    </row>
    <row r="105" spans="1:13">
      <c r="A105" s="10">
        <f t="shared" si="5"/>
        <v>0</v>
      </c>
      <c r="B105" s="68"/>
      <c r="D105" s="45"/>
      <c r="E105" s="45"/>
      <c r="F105" s="13"/>
      <c r="G105" s="6"/>
      <c r="H105" s="6"/>
      <c r="I105" s="6"/>
      <c r="J105" s="6"/>
      <c r="K105" s="6"/>
      <c r="L105" s="6"/>
      <c r="M105" s="106"/>
    </row>
    <row r="106" spans="1:13">
      <c r="A106" s="10">
        <f t="shared" si="5"/>
        <v>0</v>
      </c>
      <c r="B106" s="68"/>
      <c r="D106" s="45"/>
      <c r="E106" s="45"/>
      <c r="F106" s="13"/>
      <c r="G106" s="6"/>
      <c r="H106" s="6"/>
      <c r="I106" s="6"/>
      <c r="J106" s="6"/>
      <c r="K106" s="6"/>
      <c r="L106" s="6"/>
      <c r="M106" s="106"/>
    </row>
    <row r="107" spans="1:13">
      <c r="A107" s="10">
        <f t="shared" si="5"/>
        <v>0</v>
      </c>
      <c r="B107" s="68"/>
      <c r="D107" s="45"/>
      <c r="E107" s="45"/>
      <c r="F107" s="13"/>
      <c r="G107" s="6"/>
      <c r="H107" s="6"/>
      <c r="I107" s="6"/>
      <c r="J107" s="6"/>
      <c r="K107" s="6"/>
      <c r="L107" s="6"/>
      <c r="M107" s="106"/>
    </row>
    <row r="108" spans="1:13">
      <c r="A108" s="10">
        <f t="shared" si="5"/>
        <v>0</v>
      </c>
      <c r="B108" s="68"/>
      <c r="D108" s="45"/>
      <c r="E108" s="45"/>
      <c r="F108" s="13"/>
      <c r="G108" s="6"/>
      <c r="H108" s="6"/>
      <c r="I108" s="6"/>
      <c r="J108" s="6"/>
      <c r="K108" s="6"/>
      <c r="L108" s="6"/>
      <c r="M108" s="106"/>
    </row>
    <row r="109" spans="1:13">
      <c r="A109" s="10">
        <f t="shared" si="5"/>
        <v>0</v>
      </c>
      <c r="B109" s="68"/>
      <c r="D109" s="45"/>
      <c r="E109" s="45"/>
      <c r="F109" s="13"/>
      <c r="G109" s="6"/>
      <c r="H109" s="6"/>
      <c r="I109" s="6"/>
      <c r="J109" s="6"/>
      <c r="K109" s="6"/>
      <c r="L109" s="6"/>
      <c r="M109" s="106"/>
    </row>
    <row r="110" spans="1:13">
      <c r="A110" s="10">
        <f t="shared" si="5"/>
        <v>0</v>
      </c>
      <c r="B110" s="68"/>
      <c r="D110" s="45"/>
      <c r="E110" s="45"/>
      <c r="F110" s="13"/>
      <c r="G110" s="6"/>
      <c r="H110" s="6"/>
      <c r="I110" s="6"/>
      <c r="J110" s="6"/>
      <c r="K110" s="6"/>
      <c r="L110" s="6"/>
      <c r="M110" s="106"/>
    </row>
    <row r="111" spans="1:13">
      <c r="A111" s="10">
        <f t="shared" si="5"/>
        <v>0</v>
      </c>
      <c r="B111" s="68"/>
      <c r="D111" s="45"/>
      <c r="E111" s="45"/>
      <c r="F111" s="13"/>
      <c r="G111" s="6"/>
      <c r="H111" s="6"/>
      <c r="I111" s="6"/>
      <c r="J111" s="6"/>
      <c r="K111" s="6"/>
      <c r="L111" s="6"/>
      <c r="M111" s="106"/>
    </row>
    <row r="112" spans="1:13">
      <c r="A112" s="10">
        <f t="shared" si="5"/>
        <v>0</v>
      </c>
      <c r="B112" s="68"/>
      <c r="D112" s="45"/>
      <c r="E112" s="45"/>
      <c r="F112" s="13"/>
      <c r="G112" s="6"/>
      <c r="H112" s="6"/>
      <c r="I112" s="6"/>
      <c r="J112" s="6"/>
      <c r="K112" s="6"/>
      <c r="L112" s="6"/>
      <c r="M112" s="106"/>
    </row>
    <row r="113" spans="1:13">
      <c r="A113" s="10">
        <f t="shared" si="5"/>
        <v>0</v>
      </c>
      <c r="B113" s="68"/>
      <c r="D113" s="45"/>
      <c r="E113" s="45"/>
      <c r="F113" s="13"/>
      <c r="G113" s="6"/>
      <c r="H113" s="6"/>
      <c r="I113" s="6"/>
      <c r="J113" s="6"/>
      <c r="K113" s="6"/>
      <c r="L113" s="6"/>
      <c r="M113" s="106"/>
    </row>
    <row r="114" spans="1:13">
      <c r="A114" s="10">
        <f t="shared" si="5"/>
        <v>0</v>
      </c>
      <c r="B114" s="68"/>
      <c r="D114" s="45"/>
      <c r="E114" s="45"/>
      <c r="F114" s="13"/>
      <c r="G114" s="6"/>
      <c r="H114" s="6"/>
      <c r="I114" s="6"/>
      <c r="J114" s="6"/>
      <c r="K114" s="6"/>
      <c r="L114" s="6"/>
      <c r="M114" s="106"/>
    </row>
    <row r="115" spans="1:13">
      <c r="A115" s="10">
        <f t="shared" si="5"/>
        <v>0</v>
      </c>
      <c r="B115" s="68"/>
      <c r="D115" s="45"/>
      <c r="E115" s="45"/>
      <c r="F115" s="13"/>
      <c r="G115" s="6"/>
      <c r="H115" s="6"/>
      <c r="I115" s="6"/>
      <c r="J115" s="6"/>
      <c r="K115" s="6"/>
      <c r="L115" s="6"/>
      <c r="M115" s="106"/>
    </row>
    <row r="116" spans="1:13">
      <c r="A116" s="10">
        <f t="shared" si="5"/>
        <v>0</v>
      </c>
      <c r="B116" s="68"/>
      <c r="D116" s="45"/>
      <c r="E116" s="45"/>
      <c r="F116" s="13"/>
      <c r="G116" s="6"/>
      <c r="H116" s="6"/>
      <c r="I116" s="6"/>
      <c r="J116" s="6"/>
      <c r="K116" s="6"/>
      <c r="L116" s="6"/>
      <c r="M116" s="106"/>
    </row>
    <row r="117" spans="1:13">
      <c r="A117" s="10">
        <f t="shared" si="5"/>
        <v>0</v>
      </c>
      <c r="B117" s="68"/>
      <c r="D117" s="45"/>
      <c r="E117" s="45"/>
      <c r="F117" s="13"/>
      <c r="G117" s="6"/>
      <c r="H117" s="6"/>
      <c r="I117" s="6"/>
      <c r="J117" s="6"/>
      <c r="K117" s="6"/>
      <c r="L117" s="6"/>
      <c r="M117" s="106"/>
    </row>
    <row r="118" spans="1:13">
      <c r="A118" s="10">
        <f t="shared" si="5"/>
        <v>0</v>
      </c>
      <c r="B118" s="68"/>
      <c r="D118" s="45"/>
      <c r="E118" s="45"/>
      <c r="F118" s="13"/>
      <c r="G118" s="6"/>
      <c r="H118" s="6"/>
      <c r="I118" s="6"/>
      <c r="J118" s="6"/>
      <c r="K118" s="6"/>
      <c r="L118" s="6"/>
      <c r="M118" s="106"/>
    </row>
    <row r="119" spans="1:13">
      <c r="A119" s="10">
        <f t="shared" si="5"/>
        <v>0</v>
      </c>
      <c r="B119" s="68"/>
      <c r="D119" s="45"/>
      <c r="E119" s="45"/>
      <c r="F119" s="13"/>
      <c r="G119" s="6"/>
      <c r="H119" s="6"/>
      <c r="I119" s="6"/>
      <c r="J119" s="6"/>
      <c r="K119" s="6"/>
      <c r="L119" s="6"/>
      <c r="M119" s="106"/>
    </row>
    <row r="120" spans="1:13">
      <c r="A120" s="10">
        <f t="shared" si="5"/>
        <v>0</v>
      </c>
      <c r="B120" s="68"/>
      <c r="D120" s="45"/>
      <c r="E120" s="45"/>
      <c r="F120" s="13"/>
      <c r="G120" s="6"/>
      <c r="H120" s="6"/>
      <c r="I120" s="6"/>
      <c r="J120" s="6"/>
      <c r="K120" s="6"/>
      <c r="L120" s="6"/>
      <c r="M120" s="106"/>
    </row>
    <row r="121" spans="1:13">
      <c r="A121" s="10">
        <f t="shared" si="5"/>
        <v>0</v>
      </c>
      <c r="B121" s="68"/>
      <c r="D121" s="45"/>
      <c r="E121" s="45"/>
      <c r="F121" s="13"/>
      <c r="G121" s="6"/>
      <c r="H121" s="6"/>
      <c r="I121" s="6"/>
      <c r="J121" s="6"/>
      <c r="K121" s="6"/>
      <c r="L121" s="6"/>
      <c r="M121" s="106"/>
    </row>
    <row r="122" spans="1:13">
      <c r="A122" s="10">
        <f t="shared" si="5"/>
        <v>0</v>
      </c>
      <c r="B122" s="68"/>
      <c r="D122" s="45"/>
      <c r="E122" s="45"/>
      <c r="F122" s="13"/>
      <c r="G122" s="6"/>
      <c r="H122" s="6"/>
      <c r="I122" s="6"/>
      <c r="J122" s="6"/>
      <c r="K122" s="6"/>
      <c r="L122" s="6"/>
      <c r="M122" s="106"/>
    </row>
    <row r="123" spans="1:13">
      <c r="A123" s="10">
        <f t="shared" si="5"/>
        <v>0</v>
      </c>
      <c r="B123" s="68"/>
      <c r="D123" s="45"/>
      <c r="E123" s="45"/>
      <c r="F123" s="13"/>
      <c r="G123" s="6"/>
      <c r="H123" s="6"/>
      <c r="I123" s="6"/>
      <c r="J123" s="6"/>
      <c r="K123" s="6"/>
      <c r="L123" s="6"/>
      <c r="M123" s="106"/>
    </row>
    <row r="124" spans="1:13">
      <c r="A124" s="10">
        <f t="shared" si="5"/>
        <v>0</v>
      </c>
      <c r="B124" s="68"/>
      <c r="D124" s="45"/>
      <c r="E124" s="45"/>
      <c r="F124" s="13"/>
      <c r="G124" s="6"/>
      <c r="H124" s="6"/>
      <c r="I124" s="6"/>
      <c r="J124" s="6"/>
      <c r="K124" s="6"/>
      <c r="L124" s="6"/>
      <c r="M124" s="106"/>
    </row>
    <row r="125" spans="1:13">
      <c r="A125" s="10">
        <f t="shared" si="5"/>
        <v>0</v>
      </c>
      <c r="B125" s="68"/>
      <c r="D125" s="45"/>
      <c r="E125" s="45"/>
      <c r="F125" s="13"/>
      <c r="G125" s="6"/>
      <c r="H125" s="6"/>
      <c r="I125" s="6"/>
      <c r="J125" s="6"/>
      <c r="K125" s="6"/>
      <c r="L125" s="6"/>
      <c r="M125" s="106"/>
    </row>
    <row r="126" spans="1:13">
      <c r="A126" s="10">
        <f t="shared" si="5"/>
        <v>0</v>
      </c>
      <c r="B126" s="68"/>
      <c r="D126" s="45"/>
      <c r="E126" s="45"/>
      <c r="F126" s="13"/>
      <c r="G126" s="6"/>
      <c r="H126" s="6"/>
      <c r="I126" s="6"/>
      <c r="J126" s="6"/>
      <c r="K126" s="6"/>
      <c r="L126" s="6"/>
      <c r="M126" s="106"/>
    </row>
    <row r="127" spans="1:13">
      <c r="A127" s="10">
        <f t="shared" si="5"/>
        <v>0</v>
      </c>
      <c r="B127" s="68"/>
      <c r="D127" s="45"/>
      <c r="E127" s="45"/>
      <c r="F127" s="13"/>
      <c r="G127" s="6"/>
      <c r="H127" s="6"/>
      <c r="I127" s="6"/>
      <c r="J127" s="6"/>
      <c r="K127" s="6"/>
      <c r="L127" s="6"/>
      <c r="M127" s="106"/>
    </row>
    <row r="128" spans="1:13">
      <c r="A128" s="10">
        <f t="shared" si="5"/>
        <v>0</v>
      </c>
      <c r="B128" s="68"/>
      <c r="D128" s="45"/>
      <c r="E128" s="45"/>
      <c r="F128" s="13"/>
      <c r="G128" s="6"/>
      <c r="H128" s="6"/>
      <c r="I128" s="6"/>
      <c r="J128" s="6"/>
      <c r="K128" s="6"/>
      <c r="L128" s="6"/>
      <c r="M128" s="106"/>
    </row>
    <row r="129" spans="1:13">
      <c r="A129" s="10">
        <f t="shared" si="5"/>
        <v>0</v>
      </c>
      <c r="B129" s="68"/>
      <c r="D129" s="45"/>
      <c r="E129" s="45"/>
      <c r="F129" s="13"/>
      <c r="G129" s="6"/>
      <c r="H129" s="6"/>
      <c r="I129" s="6"/>
      <c r="J129" s="6"/>
      <c r="K129" s="6"/>
      <c r="L129" s="6"/>
      <c r="M129" s="106"/>
    </row>
    <row r="130" spans="1:13">
      <c r="A130" s="10">
        <f t="shared" si="5"/>
        <v>0</v>
      </c>
      <c r="B130" s="68"/>
      <c r="D130" s="45"/>
      <c r="E130" s="45"/>
      <c r="F130" s="13"/>
      <c r="G130" s="6"/>
      <c r="H130" s="6"/>
      <c r="I130" s="6"/>
      <c r="J130" s="6"/>
      <c r="K130" s="6"/>
      <c r="L130" s="6"/>
      <c r="M130" s="106"/>
    </row>
    <row r="131" spans="1:13">
      <c r="A131" s="10">
        <f t="shared" si="5"/>
        <v>0</v>
      </c>
      <c r="B131" s="68"/>
      <c r="D131" s="45"/>
      <c r="E131" s="45"/>
      <c r="F131" s="13"/>
      <c r="G131" s="6"/>
      <c r="H131" s="6"/>
      <c r="I131" s="6"/>
      <c r="J131" s="6"/>
      <c r="K131" s="6"/>
      <c r="L131" s="6"/>
      <c r="M131" s="106"/>
    </row>
    <row r="132" spans="1:13">
      <c r="A132" s="10">
        <f t="shared" si="5"/>
        <v>0</v>
      </c>
      <c r="B132" s="68"/>
      <c r="D132" s="45"/>
      <c r="E132" s="45"/>
      <c r="F132" s="13"/>
      <c r="G132" s="6"/>
      <c r="H132" s="6"/>
      <c r="I132" s="6"/>
      <c r="J132" s="6"/>
      <c r="K132" s="6"/>
      <c r="L132" s="6"/>
      <c r="M132" s="106"/>
    </row>
    <row r="133" spans="1:13">
      <c r="A133" s="10">
        <f t="shared" si="5"/>
        <v>0</v>
      </c>
      <c r="B133" s="68"/>
      <c r="D133" s="45"/>
      <c r="E133" s="45"/>
      <c r="F133" s="13"/>
      <c r="G133" s="6"/>
      <c r="H133" s="6"/>
      <c r="I133" s="6"/>
      <c r="J133" s="6"/>
      <c r="K133" s="6"/>
      <c r="L133" s="6"/>
      <c r="M133" s="106"/>
    </row>
    <row r="134" spans="1:13">
      <c r="A134" s="10">
        <f t="shared" si="5"/>
        <v>0</v>
      </c>
      <c r="B134" s="68"/>
      <c r="D134" s="45"/>
      <c r="E134" s="45"/>
      <c r="F134" s="13"/>
      <c r="G134" s="6"/>
      <c r="H134" s="6"/>
      <c r="I134" s="6"/>
      <c r="J134" s="6"/>
      <c r="K134" s="6"/>
      <c r="L134" s="6"/>
      <c r="M134" s="106"/>
    </row>
    <row r="135" spans="1:13">
      <c r="A135" s="10">
        <f t="shared" si="5"/>
        <v>0</v>
      </c>
      <c r="B135" s="68"/>
      <c r="D135" s="45"/>
      <c r="E135" s="45"/>
      <c r="F135" s="13"/>
      <c r="G135" s="6"/>
      <c r="H135" s="6"/>
      <c r="I135" s="6"/>
      <c r="J135" s="6"/>
      <c r="K135" s="6"/>
      <c r="L135" s="6"/>
      <c r="M135" s="106"/>
    </row>
    <row r="136" spans="1:13">
      <c r="A136" s="10">
        <f t="shared" si="5"/>
        <v>0</v>
      </c>
      <c r="B136" s="68"/>
      <c r="D136" s="45"/>
      <c r="E136" s="45"/>
      <c r="F136" s="13"/>
      <c r="G136" s="6"/>
      <c r="H136" s="6"/>
      <c r="I136" s="6"/>
      <c r="J136" s="6"/>
      <c r="K136" s="6"/>
      <c r="L136" s="6"/>
      <c r="M136" s="106"/>
    </row>
    <row r="137" spans="1:13">
      <c r="A137" s="10">
        <f t="shared" si="5"/>
        <v>0</v>
      </c>
      <c r="B137" s="68"/>
      <c r="D137" s="45"/>
      <c r="E137" s="45"/>
      <c r="F137" s="13"/>
      <c r="G137" s="6"/>
      <c r="H137" s="6"/>
      <c r="I137" s="6"/>
      <c r="J137" s="6"/>
      <c r="K137" s="6"/>
      <c r="L137" s="6"/>
      <c r="M137" s="106"/>
    </row>
    <row r="138" spans="1:13">
      <c r="A138" s="10">
        <f t="shared" si="5"/>
        <v>0</v>
      </c>
      <c r="B138" s="68"/>
      <c r="D138" s="45"/>
      <c r="E138" s="45"/>
      <c r="F138" s="13"/>
      <c r="G138" s="6"/>
      <c r="H138" s="6"/>
      <c r="I138" s="6"/>
      <c r="J138" s="6"/>
      <c r="K138" s="6"/>
      <c r="L138" s="6"/>
      <c r="M138" s="106"/>
    </row>
    <row r="139" spans="1:13">
      <c r="A139" s="10">
        <f t="shared" si="5"/>
        <v>0</v>
      </c>
      <c r="B139" s="68"/>
      <c r="D139" s="45"/>
      <c r="E139" s="45"/>
      <c r="F139" s="13"/>
      <c r="G139" s="6"/>
      <c r="H139" s="6"/>
      <c r="I139" s="6"/>
      <c r="J139" s="6"/>
      <c r="K139" s="6"/>
      <c r="L139" s="6"/>
      <c r="M139" s="106"/>
    </row>
    <row r="140" spans="1:13">
      <c r="A140" s="10">
        <f t="shared" si="5"/>
        <v>0</v>
      </c>
      <c r="B140" s="68"/>
      <c r="D140" s="45"/>
      <c r="E140" s="45"/>
      <c r="F140" s="13"/>
      <c r="G140" s="6"/>
      <c r="H140" s="6"/>
      <c r="I140" s="6"/>
      <c r="J140" s="6"/>
      <c r="K140" s="6"/>
      <c r="L140" s="6"/>
      <c r="M140" s="106"/>
    </row>
    <row r="141" spans="1:13">
      <c r="A141" s="10">
        <f t="shared" si="5"/>
        <v>0</v>
      </c>
      <c r="B141" s="68"/>
      <c r="D141" s="45"/>
      <c r="E141" s="45"/>
      <c r="F141" s="13"/>
      <c r="G141" s="7"/>
      <c r="H141" s="7"/>
      <c r="I141" s="7"/>
      <c r="J141" s="7"/>
      <c r="K141" s="7"/>
      <c r="L141" s="7"/>
      <c r="M141" s="106"/>
    </row>
    <row r="142" spans="1:13">
      <c r="A142" s="10">
        <f t="shared" si="5"/>
        <v>0</v>
      </c>
      <c r="B142" s="68"/>
      <c r="D142" s="45"/>
      <c r="E142" s="45"/>
      <c r="F142" s="13"/>
      <c r="G142" s="7"/>
      <c r="H142" s="7"/>
      <c r="I142" s="7"/>
      <c r="J142" s="7"/>
      <c r="K142" s="7"/>
      <c r="L142" s="7"/>
      <c r="M142" s="106"/>
    </row>
    <row r="143" spans="1:13">
      <c r="A143" s="10">
        <f t="shared" si="5"/>
        <v>0</v>
      </c>
      <c r="B143" s="68"/>
      <c r="D143" s="45"/>
      <c r="E143" s="45"/>
      <c r="F143" s="13"/>
      <c r="G143" s="7"/>
      <c r="H143" s="7"/>
      <c r="I143" s="7"/>
      <c r="J143" s="7"/>
      <c r="K143" s="7"/>
      <c r="L143" s="7"/>
      <c r="M143" s="106"/>
    </row>
    <row r="144" spans="1:13">
      <c r="A144" s="10">
        <f t="shared" si="5"/>
        <v>0</v>
      </c>
      <c r="B144" s="68"/>
      <c r="D144" s="45"/>
      <c r="E144" s="45"/>
      <c r="F144" s="13"/>
      <c r="G144" s="7"/>
      <c r="H144" s="7"/>
      <c r="I144" s="7"/>
      <c r="J144" s="7"/>
      <c r="K144" s="7"/>
      <c r="L144" s="7"/>
      <c r="M144" s="106"/>
    </row>
    <row r="145" spans="1:13">
      <c r="A145" s="10">
        <f t="shared" si="5"/>
        <v>0</v>
      </c>
      <c r="B145" s="68"/>
      <c r="D145" s="45"/>
      <c r="E145" s="45"/>
      <c r="F145" s="13"/>
      <c r="G145" s="7"/>
      <c r="H145" s="7"/>
      <c r="I145" s="7"/>
      <c r="J145" s="7"/>
      <c r="K145" s="7"/>
      <c r="L145" s="7"/>
      <c r="M145" s="106"/>
    </row>
    <row r="146" spans="1:13">
      <c r="A146" s="10">
        <f t="shared" si="5"/>
        <v>0</v>
      </c>
      <c r="B146" s="68"/>
      <c r="D146" s="45"/>
      <c r="E146" s="45"/>
      <c r="F146" s="13"/>
      <c r="G146" s="7"/>
      <c r="H146" s="7"/>
      <c r="I146" s="7"/>
      <c r="J146" s="7"/>
      <c r="K146" s="7"/>
      <c r="L146" s="7"/>
      <c r="M146" s="106"/>
    </row>
    <row r="147" spans="1:13">
      <c r="A147" s="10">
        <f t="shared" si="5"/>
        <v>0</v>
      </c>
      <c r="B147" s="68"/>
      <c r="D147" s="45"/>
      <c r="E147" s="45"/>
      <c r="F147" s="13"/>
      <c r="G147" s="7"/>
      <c r="H147" s="7"/>
      <c r="I147" s="7"/>
      <c r="J147" s="7"/>
      <c r="K147" s="7"/>
      <c r="L147" s="7"/>
      <c r="M147" s="106"/>
    </row>
    <row r="148" spans="1:13">
      <c r="A148" s="10">
        <f t="shared" si="5"/>
        <v>0</v>
      </c>
      <c r="B148" s="68"/>
      <c r="D148" s="45"/>
      <c r="E148" s="45"/>
      <c r="F148" s="13"/>
      <c r="G148" s="7"/>
      <c r="H148" s="7"/>
      <c r="I148" s="7"/>
      <c r="J148" s="7"/>
      <c r="K148" s="7"/>
      <c r="L148" s="7"/>
      <c r="M148" s="106"/>
    </row>
    <row r="149" spans="1:13">
      <c r="A149" s="10">
        <f t="shared" si="5"/>
        <v>0</v>
      </c>
      <c r="B149" s="68"/>
      <c r="D149" s="45"/>
      <c r="E149" s="45"/>
      <c r="F149" s="13"/>
      <c r="G149" s="7"/>
      <c r="H149" s="7"/>
      <c r="I149" s="7"/>
      <c r="J149" s="7"/>
      <c r="K149" s="7"/>
      <c r="L149" s="7"/>
      <c r="M149" s="106"/>
    </row>
    <row r="150" spans="1:13">
      <c r="A150" s="10">
        <f t="shared" si="5"/>
        <v>0</v>
      </c>
      <c r="B150" s="68"/>
      <c r="D150" s="45"/>
      <c r="E150" s="45"/>
      <c r="F150" s="13"/>
      <c r="G150" s="7"/>
      <c r="H150" s="7"/>
      <c r="I150" s="7"/>
      <c r="J150" s="7"/>
      <c r="K150" s="7"/>
      <c r="L150" s="7"/>
      <c r="M150" s="106"/>
    </row>
    <row r="151" spans="1:13">
      <c r="A151" s="10">
        <f t="shared" si="5"/>
        <v>0</v>
      </c>
      <c r="B151" s="68"/>
      <c r="D151" s="45"/>
      <c r="E151" s="45"/>
      <c r="F151" s="13"/>
      <c r="G151" s="7"/>
      <c r="H151" s="7"/>
      <c r="I151" s="7"/>
      <c r="J151" s="7"/>
      <c r="K151" s="7"/>
      <c r="L151" s="7"/>
      <c r="M151" s="106"/>
    </row>
    <row r="152" spans="1:13">
      <c r="A152" s="10">
        <f t="shared" si="5"/>
        <v>0</v>
      </c>
      <c r="B152" s="68"/>
      <c r="D152" s="45"/>
      <c r="E152" s="45"/>
      <c r="F152" s="13"/>
      <c r="G152" s="7"/>
      <c r="H152" s="7"/>
      <c r="I152" s="7"/>
      <c r="J152" s="7"/>
      <c r="K152" s="7"/>
      <c r="L152" s="7"/>
      <c r="M152" s="106"/>
    </row>
    <row r="153" spans="1:13">
      <c r="A153" s="10">
        <f t="shared" si="5"/>
        <v>0</v>
      </c>
      <c r="B153" s="68"/>
      <c r="D153" s="45"/>
      <c r="E153" s="45"/>
      <c r="F153" s="13"/>
      <c r="G153" s="7"/>
      <c r="H153" s="7"/>
      <c r="I153" s="7"/>
      <c r="J153" s="7"/>
      <c r="K153" s="7"/>
      <c r="L153" s="7"/>
      <c r="M153" s="106"/>
    </row>
    <row r="154" spans="1:13">
      <c r="A154" s="10">
        <f t="shared" si="5"/>
        <v>0</v>
      </c>
      <c r="B154" s="68"/>
      <c r="D154" s="45"/>
      <c r="E154" s="45"/>
      <c r="F154" s="13"/>
      <c r="G154" s="7"/>
      <c r="H154" s="7"/>
      <c r="I154" s="7"/>
      <c r="J154" s="7"/>
      <c r="K154" s="7"/>
      <c r="L154" s="7"/>
      <c r="M154" s="106"/>
    </row>
    <row r="155" spans="1:13">
      <c r="A155" s="10">
        <f t="shared" si="5"/>
        <v>0</v>
      </c>
      <c r="B155" s="68"/>
      <c r="D155" s="45"/>
      <c r="E155" s="45"/>
      <c r="F155" s="13"/>
      <c r="G155" s="7"/>
      <c r="H155" s="7"/>
      <c r="I155" s="7"/>
      <c r="J155" s="7"/>
      <c r="K155" s="7"/>
      <c r="L155" s="7"/>
      <c r="M155" s="106"/>
    </row>
    <row r="156" spans="1:13">
      <c r="A156" s="10">
        <f t="shared" si="5"/>
        <v>0</v>
      </c>
      <c r="B156" s="68"/>
      <c r="D156" s="45"/>
      <c r="E156" s="45"/>
      <c r="F156" s="13"/>
      <c r="G156" s="7"/>
      <c r="H156" s="7"/>
      <c r="I156" s="7"/>
      <c r="J156" s="7"/>
      <c r="K156" s="7"/>
      <c r="L156" s="7"/>
      <c r="M156" s="106"/>
    </row>
    <row r="157" spans="1:13">
      <c r="A157" s="10">
        <f t="shared" si="5"/>
        <v>0</v>
      </c>
      <c r="B157" s="68"/>
      <c r="D157" s="45"/>
      <c r="E157" s="45"/>
      <c r="F157" s="13"/>
      <c r="G157" s="7"/>
      <c r="H157" s="7"/>
      <c r="I157" s="7"/>
      <c r="J157" s="7"/>
      <c r="K157" s="7"/>
      <c r="L157" s="7"/>
      <c r="M157" s="106"/>
    </row>
    <row r="158" spans="1:13">
      <c r="A158" s="10">
        <f t="shared" si="5"/>
        <v>0</v>
      </c>
      <c r="B158" s="68"/>
      <c r="D158" s="45"/>
      <c r="E158" s="45"/>
      <c r="F158" s="13"/>
      <c r="G158" s="7"/>
      <c r="H158" s="7"/>
      <c r="I158" s="7"/>
      <c r="J158" s="7"/>
      <c r="K158" s="7"/>
      <c r="L158" s="7"/>
      <c r="M158" s="106"/>
    </row>
    <row r="159" spans="1:13">
      <c r="A159" s="10">
        <f t="shared" si="5"/>
        <v>0</v>
      </c>
      <c r="B159" s="68"/>
      <c r="D159" s="45"/>
      <c r="E159" s="45"/>
      <c r="F159" s="13"/>
      <c r="G159" s="7"/>
      <c r="H159" s="7"/>
      <c r="I159" s="7"/>
      <c r="J159" s="7"/>
      <c r="K159" s="7"/>
      <c r="L159" s="7"/>
      <c r="M159" s="106"/>
    </row>
    <row r="160" spans="1:13">
      <c r="A160" s="10">
        <f t="shared" si="5"/>
        <v>0</v>
      </c>
      <c r="B160" s="68"/>
      <c r="D160" s="45"/>
      <c r="E160" s="45"/>
      <c r="F160" s="13"/>
      <c r="G160" s="7"/>
      <c r="H160" s="7"/>
      <c r="I160" s="7"/>
      <c r="J160" s="7"/>
      <c r="K160" s="7"/>
      <c r="L160" s="7"/>
      <c r="M160" s="106"/>
    </row>
    <row r="161" spans="1:13">
      <c r="A161" s="10">
        <f t="shared" si="5"/>
        <v>0</v>
      </c>
      <c r="B161" s="68"/>
      <c r="D161" s="45"/>
      <c r="E161" s="45"/>
      <c r="F161" s="13"/>
      <c r="G161" s="7"/>
      <c r="H161" s="7"/>
      <c r="I161" s="7"/>
      <c r="J161" s="7"/>
      <c r="K161" s="7"/>
      <c r="L161" s="7"/>
      <c r="M161" s="106"/>
    </row>
    <row r="162" spans="1:13">
      <c r="A162" s="10">
        <f t="shared" ref="A162:A225" si="6">+F162-SUM(G162:M162)</f>
        <v>0</v>
      </c>
      <c r="B162" s="68"/>
      <c r="D162" s="45"/>
      <c r="E162" s="45"/>
      <c r="F162" s="13"/>
      <c r="G162" s="7"/>
      <c r="H162" s="7"/>
      <c r="I162" s="7"/>
      <c r="J162" s="7"/>
      <c r="K162" s="7"/>
      <c r="L162" s="7"/>
      <c r="M162" s="106"/>
    </row>
    <row r="163" spans="1:13">
      <c r="A163" s="10">
        <f t="shared" si="6"/>
        <v>0</v>
      </c>
      <c r="B163" s="68"/>
      <c r="D163" s="45"/>
      <c r="E163" s="45"/>
      <c r="F163" s="13"/>
      <c r="G163" s="7"/>
      <c r="H163" s="7"/>
      <c r="I163" s="7"/>
      <c r="J163" s="7"/>
      <c r="K163" s="7"/>
      <c r="L163" s="7"/>
      <c r="M163" s="106"/>
    </row>
    <row r="164" spans="1:13">
      <c r="A164" s="10">
        <f t="shared" si="6"/>
        <v>0</v>
      </c>
      <c r="B164" s="68"/>
      <c r="D164" s="45"/>
      <c r="E164" s="45"/>
      <c r="F164" s="13"/>
      <c r="G164" s="7"/>
      <c r="H164" s="7"/>
      <c r="I164" s="7"/>
      <c r="J164" s="7"/>
      <c r="K164" s="7"/>
      <c r="L164" s="7"/>
      <c r="M164" s="106"/>
    </row>
    <row r="165" spans="1:13">
      <c r="A165" s="10">
        <f t="shared" si="6"/>
        <v>0</v>
      </c>
      <c r="B165" s="68"/>
      <c r="D165" s="45"/>
      <c r="E165" s="45"/>
      <c r="F165" s="13"/>
      <c r="G165" s="7"/>
      <c r="H165" s="7"/>
      <c r="I165" s="7"/>
      <c r="J165" s="7"/>
      <c r="K165" s="7"/>
      <c r="L165" s="7"/>
      <c r="M165" s="106"/>
    </row>
    <row r="166" spans="1:13">
      <c r="A166" s="10">
        <f t="shared" si="6"/>
        <v>0</v>
      </c>
      <c r="B166" s="68"/>
      <c r="D166" s="45"/>
      <c r="E166" s="45"/>
      <c r="F166" s="13"/>
      <c r="G166" s="7"/>
      <c r="H166" s="7"/>
      <c r="I166" s="7"/>
      <c r="J166" s="7"/>
      <c r="K166" s="7"/>
      <c r="L166" s="7"/>
      <c r="M166" s="106"/>
    </row>
    <row r="167" spans="1:13">
      <c r="A167" s="10">
        <f t="shared" si="6"/>
        <v>0</v>
      </c>
      <c r="B167" s="68"/>
      <c r="D167" s="45"/>
      <c r="E167" s="45"/>
      <c r="F167" s="13"/>
      <c r="G167" s="7"/>
      <c r="H167" s="7"/>
      <c r="I167" s="7"/>
      <c r="J167" s="7"/>
      <c r="K167" s="7"/>
      <c r="L167" s="7"/>
      <c r="M167" s="106"/>
    </row>
    <row r="168" spans="1:13">
      <c r="A168" s="10">
        <f t="shared" si="6"/>
        <v>0</v>
      </c>
      <c r="B168" s="68"/>
      <c r="D168" s="45"/>
      <c r="E168" s="45"/>
      <c r="F168" s="13"/>
      <c r="G168" s="7"/>
      <c r="H168" s="7"/>
      <c r="I168" s="7"/>
      <c r="J168" s="7"/>
      <c r="K168" s="7"/>
      <c r="L168" s="7"/>
      <c r="M168" s="106"/>
    </row>
    <row r="169" spans="1:13">
      <c r="A169" s="10">
        <f t="shared" si="6"/>
        <v>0</v>
      </c>
      <c r="B169" s="68"/>
      <c r="D169" s="45"/>
      <c r="E169" s="45"/>
      <c r="F169" s="13"/>
      <c r="G169" s="7"/>
      <c r="H169" s="7"/>
      <c r="I169" s="7"/>
      <c r="J169" s="7"/>
      <c r="K169" s="7"/>
      <c r="L169" s="7"/>
      <c r="M169" s="106"/>
    </row>
    <row r="170" spans="1:13">
      <c r="A170" s="10">
        <f t="shared" si="6"/>
        <v>0</v>
      </c>
      <c r="B170" s="68"/>
      <c r="D170" s="45"/>
      <c r="E170" s="45"/>
      <c r="F170" s="13"/>
      <c r="G170" s="7"/>
      <c r="H170" s="7"/>
      <c r="I170" s="7"/>
      <c r="J170" s="7"/>
      <c r="K170" s="7"/>
      <c r="L170" s="7"/>
      <c r="M170" s="106"/>
    </row>
    <row r="171" spans="1:13">
      <c r="A171" s="10">
        <f t="shared" si="6"/>
        <v>0</v>
      </c>
      <c r="B171" s="68"/>
      <c r="D171" s="45"/>
      <c r="E171" s="45"/>
      <c r="F171" s="13"/>
      <c r="G171" s="7"/>
      <c r="H171" s="7"/>
      <c r="I171" s="7"/>
      <c r="J171" s="7"/>
      <c r="K171" s="7"/>
      <c r="L171" s="7"/>
      <c r="M171" s="106"/>
    </row>
    <row r="172" spans="1:13">
      <c r="A172" s="10">
        <f t="shared" si="6"/>
        <v>0</v>
      </c>
      <c r="B172" s="68"/>
      <c r="D172" s="45"/>
      <c r="E172" s="45"/>
      <c r="F172" s="13"/>
      <c r="G172" s="7"/>
      <c r="H172" s="7"/>
      <c r="I172" s="7"/>
      <c r="J172" s="7"/>
      <c r="K172" s="7"/>
      <c r="L172" s="7"/>
      <c r="M172" s="106"/>
    </row>
    <row r="173" spans="1:13">
      <c r="A173" s="10">
        <f t="shared" si="6"/>
        <v>0</v>
      </c>
      <c r="B173" s="68"/>
      <c r="D173" s="45"/>
      <c r="E173" s="45"/>
      <c r="F173" s="13"/>
      <c r="G173" s="7"/>
      <c r="H173" s="7"/>
      <c r="I173" s="7"/>
      <c r="J173" s="7"/>
      <c r="K173" s="7"/>
      <c r="L173" s="7"/>
      <c r="M173" s="106"/>
    </row>
    <row r="174" spans="1:13">
      <c r="A174" s="10">
        <f t="shared" si="6"/>
        <v>0</v>
      </c>
      <c r="B174" s="68"/>
      <c r="D174" s="45"/>
      <c r="E174" s="45"/>
      <c r="F174" s="13"/>
      <c r="G174" s="7"/>
      <c r="H174" s="7"/>
      <c r="I174" s="7"/>
      <c r="J174" s="7"/>
      <c r="K174" s="7"/>
      <c r="L174" s="7"/>
      <c r="M174" s="106"/>
    </row>
    <row r="175" spans="1:13">
      <c r="A175" s="10">
        <f t="shared" si="6"/>
        <v>0</v>
      </c>
      <c r="B175" s="68"/>
      <c r="D175" s="45"/>
      <c r="E175" s="45"/>
      <c r="F175" s="13"/>
      <c r="G175" s="7"/>
      <c r="H175" s="7"/>
      <c r="I175" s="7"/>
      <c r="J175" s="7"/>
      <c r="K175" s="7"/>
      <c r="L175" s="7"/>
      <c r="M175" s="106"/>
    </row>
    <row r="176" spans="1:13">
      <c r="A176" s="10">
        <f t="shared" si="6"/>
        <v>0</v>
      </c>
      <c r="B176" s="68"/>
      <c r="D176" s="45"/>
      <c r="E176" s="45"/>
      <c r="F176" s="13"/>
      <c r="G176" s="7"/>
      <c r="H176" s="7"/>
      <c r="I176" s="7"/>
      <c r="J176" s="7"/>
      <c r="K176" s="7"/>
      <c r="L176" s="7"/>
      <c r="M176" s="106"/>
    </row>
    <row r="177" spans="1:13">
      <c r="A177" s="10">
        <f t="shared" si="6"/>
        <v>0</v>
      </c>
      <c r="B177" s="68"/>
      <c r="D177" s="45"/>
      <c r="E177" s="45"/>
      <c r="F177" s="13"/>
      <c r="G177" s="7"/>
      <c r="H177" s="7"/>
      <c r="I177" s="7"/>
      <c r="J177" s="7"/>
      <c r="K177" s="7"/>
      <c r="L177" s="7"/>
      <c r="M177" s="106"/>
    </row>
    <row r="178" spans="1:13">
      <c r="A178" s="10">
        <f t="shared" si="6"/>
        <v>0</v>
      </c>
      <c r="B178" s="68"/>
      <c r="D178" s="45"/>
      <c r="E178" s="45"/>
      <c r="F178" s="13"/>
      <c r="G178" s="7"/>
      <c r="H178" s="7"/>
      <c r="I178" s="7"/>
      <c r="J178" s="7"/>
      <c r="K178" s="7"/>
      <c r="L178" s="7"/>
      <c r="M178" s="106"/>
    </row>
    <row r="179" spans="1:13">
      <c r="A179" s="10">
        <f t="shared" si="6"/>
        <v>0</v>
      </c>
      <c r="B179" s="68"/>
      <c r="D179" s="45"/>
      <c r="E179" s="45"/>
      <c r="F179" s="13"/>
      <c r="G179" s="7"/>
      <c r="H179" s="7"/>
      <c r="I179" s="7"/>
      <c r="J179" s="7"/>
      <c r="K179" s="7"/>
      <c r="L179" s="7"/>
      <c r="M179" s="106"/>
    </row>
    <row r="180" spans="1:13">
      <c r="A180" s="10">
        <f t="shared" si="6"/>
        <v>0</v>
      </c>
      <c r="B180" s="68"/>
      <c r="D180" s="45"/>
      <c r="E180" s="45"/>
      <c r="F180" s="13"/>
      <c r="G180" s="7"/>
      <c r="H180" s="7"/>
      <c r="I180" s="7"/>
      <c r="J180" s="7"/>
      <c r="K180" s="7"/>
      <c r="L180" s="7"/>
      <c r="M180" s="106"/>
    </row>
    <row r="181" spans="1:13">
      <c r="A181" s="10">
        <f t="shared" si="6"/>
        <v>0</v>
      </c>
      <c r="B181" s="68"/>
      <c r="D181" s="45"/>
      <c r="E181" s="45"/>
      <c r="F181" s="13"/>
      <c r="G181" s="7"/>
      <c r="H181" s="7"/>
      <c r="I181" s="7"/>
      <c r="J181" s="7"/>
      <c r="K181" s="7"/>
      <c r="L181" s="7"/>
      <c r="M181" s="106"/>
    </row>
    <row r="182" spans="1:13">
      <c r="A182" s="10">
        <f t="shared" si="6"/>
        <v>0</v>
      </c>
      <c r="B182" s="68"/>
      <c r="D182" s="45"/>
      <c r="E182" s="45"/>
      <c r="F182" s="13"/>
      <c r="G182" s="7"/>
      <c r="H182" s="7"/>
      <c r="I182" s="7"/>
      <c r="J182" s="7"/>
      <c r="K182" s="7"/>
      <c r="L182" s="7"/>
      <c r="M182" s="106"/>
    </row>
    <row r="183" spans="1:13">
      <c r="A183" s="10">
        <f t="shared" si="6"/>
        <v>0</v>
      </c>
      <c r="B183" s="68"/>
      <c r="D183" s="45"/>
      <c r="E183" s="45"/>
      <c r="F183" s="13"/>
      <c r="G183" s="7"/>
      <c r="H183" s="7"/>
      <c r="I183" s="7"/>
      <c r="J183" s="7"/>
      <c r="K183" s="7"/>
      <c r="L183" s="7"/>
      <c r="M183" s="106"/>
    </row>
    <row r="184" spans="1:13">
      <c r="A184" s="10">
        <f t="shared" si="6"/>
        <v>0</v>
      </c>
      <c r="B184" s="68"/>
      <c r="D184" s="45"/>
      <c r="E184" s="45"/>
      <c r="F184" s="13"/>
      <c r="G184" s="7"/>
      <c r="H184" s="7"/>
      <c r="I184" s="7"/>
      <c r="J184" s="7"/>
      <c r="K184" s="7"/>
      <c r="L184" s="7"/>
      <c r="M184" s="106"/>
    </row>
    <row r="185" spans="1:13">
      <c r="A185" s="10">
        <f t="shared" si="6"/>
        <v>0</v>
      </c>
      <c r="B185" s="68"/>
      <c r="D185" s="45"/>
      <c r="E185" s="45"/>
      <c r="F185" s="13"/>
      <c r="G185" s="7"/>
      <c r="H185" s="7"/>
      <c r="I185" s="7"/>
      <c r="J185" s="7"/>
      <c r="K185" s="7"/>
      <c r="L185" s="7"/>
      <c r="M185" s="106"/>
    </row>
    <row r="186" spans="1:13">
      <c r="A186" s="10">
        <f t="shared" si="6"/>
        <v>0</v>
      </c>
      <c r="B186" s="68"/>
      <c r="D186" s="45"/>
      <c r="E186" s="45"/>
      <c r="F186" s="13"/>
      <c r="G186" s="7"/>
      <c r="H186" s="7"/>
      <c r="I186" s="7"/>
      <c r="J186" s="7"/>
      <c r="K186" s="7"/>
      <c r="L186" s="7"/>
      <c r="M186" s="106"/>
    </row>
    <row r="187" spans="1:13">
      <c r="A187" s="10">
        <f t="shared" si="6"/>
        <v>0</v>
      </c>
      <c r="B187" s="68"/>
      <c r="D187" s="45"/>
      <c r="E187" s="45"/>
      <c r="F187" s="13"/>
      <c r="G187" s="7"/>
      <c r="H187" s="7"/>
      <c r="I187" s="7"/>
      <c r="J187" s="7"/>
      <c r="K187" s="7"/>
      <c r="L187" s="7"/>
      <c r="M187" s="106"/>
    </row>
    <row r="188" spans="1:13">
      <c r="A188" s="10">
        <f t="shared" si="6"/>
        <v>0</v>
      </c>
      <c r="B188" s="68"/>
      <c r="D188" s="45"/>
      <c r="E188" s="45"/>
      <c r="F188" s="13"/>
      <c r="G188" s="7"/>
      <c r="H188" s="7"/>
      <c r="I188" s="7"/>
      <c r="J188" s="7"/>
      <c r="K188" s="7"/>
      <c r="L188" s="7"/>
      <c r="M188" s="106"/>
    </row>
    <row r="189" spans="1:13">
      <c r="A189" s="10">
        <f t="shared" si="6"/>
        <v>0</v>
      </c>
      <c r="B189" s="68"/>
      <c r="D189" s="45"/>
      <c r="E189" s="45"/>
      <c r="F189" s="13"/>
      <c r="G189" s="7"/>
      <c r="H189" s="7"/>
      <c r="I189" s="7"/>
      <c r="J189" s="7"/>
      <c r="K189" s="7"/>
      <c r="L189" s="7"/>
      <c r="M189" s="106"/>
    </row>
    <row r="190" spans="1:13">
      <c r="A190" s="10">
        <f t="shared" si="6"/>
        <v>0</v>
      </c>
      <c r="B190" s="68"/>
      <c r="D190" s="45"/>
      <c r="E190" s="45"/>
      <c r="F190" s="13"/>
      <c r="G190" s="7"/>
      <c r="H190" s="7"/>
      <c r="I190" s="7"/>
      <c r="J190" s="7"/>
      <c r="K190" s="7"/>
      <c r="L190" s="7"/>
      <c r="M190" s="106"/>
    </row>
    <row r="191" spans="1:13">
      <c r="A191" s="10">
        <f t="shared" si="6"/>
        <v>0</v>
      </c>
      <c r="B191" s="68"/>
      <c r="D191" s="45"/>
      <c r="E191" s="45"/>
      <c r="F191" s="13"/>
      <c r="G191" s="7"/>
      <c r="H191" s="7"/>
      <c r="I191" s="7"/>
      <c r="J191" s="7"/>
      <c r="K191" s="7"/>
      <c r="L191" s="7"/>
      <c r="M191" s="106"/>
    </row>
    <row r="192" spans="1:13">
      <c r="A192" s="10">
        <f t="shared" si="6"/>
        <v>0</v>
      </c>
      <c r="B192" s="68"/>
      <c r="D192" s="45"/>
      <c r="E192" s="45"/>
      <c r="F192" s="13"/>
      <c r="G192" s="7"/>
      <c r="H192" s="7"/>
      <c r="I192" s="7"/>
      <c r="J192" s="7"/>
      <c r="K192" s="7"/>
      <c r="L192" s="7"/>
      <c r="M192" s="106"/>
    </row>
    <row r="193" spans="1:13">
      <c r="A193" s="10">
        <f t="shared" si="6"/>
        <v>0</v>
      </c>
      <c r="B193" s="68"/>
      <c r="D193" s="45"/>
      <c r="E193" s="45"/>
      <c r="F193" s="13"/>
      <c r="G193" s="7"/>
      <c r="H193" s="7"/>
      <c r="I193" s="7"/>
      <c r="J193" s="7"/>
      <c r="K193" s="7"/>
      <c r="L193" s="7"/>
      <c r="M193" s="106"/>
    </row>
    <row r="194" spans="1:13">
      <c r="A194" s="10">
        <f t="shared" si="6"/>
        <v>0</v>
      </c>
      <c r="B194" s="68"/>
      <c r="D194" s="45"/>
      <c r="E194" s="45"/>
      <c r="F194" s="13"/>
      <c r="G194" s="7"/>
      <c r="H194" s="7"/>
      <c r="I194" s="7"/>
      <c r="J194" s="7"/>
      <c r="K194" s="7"/>
      <c r="L194" s="7"/>
      <c r="M194" s="106"/>
    </row>
    <row r="195" spans="1:13">
      <c r="A195" s="10">
        <f t="shared" si="6"/>
        <v>0</v>
      </c>
      <c r="B195" s="68"/>
      <c r="D195" s="45"/>
      <c r="E195" s="45"/>
      <c r="F195" s="13"/>
      <c r="G195" s="7"/>
      <c r="H195" s="7"/>
      <c r="I195" s="7"/>
      <c r="J195" s="7"/>
      <c r="K195" s="7"/>
      <c r="L195" s="7"/>
      <c r="M195" s="106"/>
    </row>
    <row r="196" spans="1:13">
      <c r="A196" s="10">
        <f t="shared" si="6"/>
        <v>0</v>
      </c>
      <c r="B196" s="68"/>
      <c r="D196" s="45"/>
      <c r="E196" s="45"/>
      <c r="F196" s="13"/>
      <c r="G196" s="7"/>
      <c r="H196" s="7"/>
      <c r="I196" s="7"/>
      <c r="J196" s="7"/>
      <c r="K196" s="7"/>
      <c r="L196" s="7"/>
      <c r="M196" s="106"/>
    </row>
    <row r="197" spans="1:13">
      <c r="A197" s="10">
        <f t="shared" si="6"/>
        <v>0</v>
      </c>
      <c r="B197" s="68"/>
      <c r="D197" s="45"/>
      <c r="E197" s="45"/>
      <c r="F197" s="13"/>
      <c r="G197" s="7"/>
      <c r="H197" s="7"/>
      <c r="I197" s="7"/>
      <c r="J197" s="7"/>
      <c r="K197" s="7"/>
      <c r="L197" s="7"/>
      <c r="M197" s="106"/>
    </row>
    <row r="198" spans="1:13">
      <c r="A198" s="10">
        <f t="shared" si="6"/>
        <v>0</v>
      </c>
      <c r="B198" s="68"/>
      <c r="D198" s="45"/>
      <c r="E198" s="45"/>
      <c r="F198" s="13"/>
      <c r="G198" s="7"/>
      <c r="H198" s="7"/>
      <c r="I198" s="7"/>
      <c r="J198" s="7"/>
      <c r="K198" s="7"/>
      <c r="L198" s="7"/>
      <c r="M198" s="106"/>
    </row>
    <row r="199" spans="1:13">
      <c r="A199" s="10">
        <f t="shared" si="6"/>
        <v>0</v>
      </c>
      <c r="B199" s="68"/>
      <c r="D199" s="45"/>
      <c r="E199" s="45"/>
      <c r="F199" s="13"/>
      <c r="G199" s="7"/>
      <c r="H199" s="7"/>
      <c r="I199" s="7"/>
      <c r="J199" s="7"/>
      <c r="K199" s="7"/>
      <c r="L199" s="7"/>
      <c r="M199" s="106"/>
    </row>
    <row r="200" spans="1:13">
      <c r="A200" s="10">
        <f t="shared" si="6"/>
        <v>0</v>
      </c>
      <c r="B200" s="68"/>
      <c r="D200" s="45"/>
      <c r="E200" s="45"/>
      <c r="F200" s="13"/>
      <c r="G200" s="7"/>
      <c r="H200" s="7"/>
      <c r="I200" s="7"/>
      <c r="J200" s="7"/>
      <c r="K200" s="7"/>
      <c r="L200" s="7"/>
      <c r="M200" s="106"/>
    </row>
    <row r="201" spans="1:13">
      <c r="A201" s="10">
        <f t="shared" si="6"/>
        <v>0</v>
      </c>
      <c r="B201" s="68"/>
      <c r="D201" s="45"/>
      <c r="E201" s="45"/>
      <c r="F201" s="13"/>
      <c r="G201" s="7"/>
      <c r="H201" s="7"/>
      <c r="I201" s="7"/>
      <c r="J201" s="7"/>
      <c r="K201" s="7"/>
      <c r="L201" s="7"/>
      <c r="M201" s="106"/>
    </row>
    <row r="202" spans="1:13">
      <c r="A202" s="10">
        <f t="shared" si="6"/>
        <v>0</v>
      </c>
      <c r="B202" s="68"/>
      <c r="D202" s="45"/>
      <c r="E202" s="45"/>
      <c r="F202" s="13"/>
      <c r="G202" s="7"/>
      <c r="H202" s="7"/>
      <c r="I202" s="7"/>
      <c r="J202" s="7"/>
      <c r="K202" s="7"/>
      <c r="L202" s="7"/>
      <c r="M202" s="106"/>
    </row>
    <row r="203" spans="1:13">
      <c r="A203" s="10">
        <f t="shared" si="6"/>
        <v>0</v>
      </c>
      <c r="B203" s="68"/>
      <c r="D203" s="45"/>
      <c r="E203" s="45"/>
      <c r="F203" s="13"/>
      <c r="G203" s="7"/>
      <c r="H203" s="7"/>
      <c r="I203" s="7"/>
      <c r="J203" s="7"/>
      <c r="K203" s="7"/>
      <c r="L203" s="7"/>
      <c r="M203" s="106"/>
    </row>
    <row r="204" spans="1:13">
      <c r="A204" s="10">
        <f t="shared" si="6"/>
        <v>0</v>
      </c>
      <c r="B204" s="68"/>
      <c r="D204" s="45"/>
      <c r="E204" s="45"/>
      <c r="F204" s="13"/>
      <c r="G204" s="7"/>
      <c r="H204" s="7"/>
      <c r="I204" s="7"/>
      <c r="J204" s="7"/>
      <c r="K204" s="7"/>
      <c r="L204" s="7"/>
      <c r="M204" s="106"/>
    </row>
    <row r="205" spans="1:13">
      <c r="A205" s="10">
        <f t="shared" si="6"/>
        <v>0</v>
      </c>
      <c r="B205" s="68"/>
      <c r="D205" s="45"/>
      <c r="E205" s="45"/>
      <c r="F205" s="13"/>
      <c r="G205" s="7"/>
      <c r="H205" s="7"/>
      <c r="I205" s="7"/>
      <c r="J205" s="7"/>
      <c r="K205" s="7"/>
      <c r="L205" s="7"/>
      <c r="M205" s="106"/>
    </row>
    <row r="206" spans="1:13">
      <c r="A206" s="10">
        <f t="shared" si="6"/>
        <v>0</v>
      </c>
      <c r="B206" s="68"/>
      <c r="D206" s="45"/>
      <c r="E206" s="45"/>
      <c r="F206" s="13"/>
      <c r="G206" s="7"/>
      <c r="H206" s="7"/>
      <c r="I206" s="7"/>
      <c r="J206" s="7"/>
      <c r="K206" s="7"/>
      <c r="L206" s="7"/>
      <c r="M206" s="106"/>
    </row>
    <row r="207" spans="1:13">
      <c r="A207" s="10">
        <f t="shared" si="6"/>
        <v>0</v>
      </c>
      <c r="B207" s="68"/>
      <c r="D207" s="45"/>
      <c r="E207" s="45"/>
      <c r="F207" s="13"/>
      <c r="G207" s="7"/>
      <c r="H207" s="7"/>
      <c r="I207" s="7"/>
      <c r="J207" s="7"/>
      <c r="K207" s="7"/>
      <c r="L207" s="7"/>
      <c r="M207" s="106"/>
    </row>
    <row r="208" spans="1:13">
      <c r="A208" s="10">
        <f t="shared" si="6"/>
        <v>0</v>
      </c>
      <c r="B208" s="68"/>
      <c r="D208" s="45"/>
      <c r="E208" s="45"/>
      <c r="F208" s="13"/>
      <c r="G208" s="7"/>
      <c r="H208" s="7"/>
      <c r="I208" s="7"/>
      <c r="J208" s="7"/>
      <c r="K208" s="7"/>
      <c r="L208" s="7"/>
      <c r="M208" s="106"/>
    </row>
    <row r="209" spans="1:13">
      <c r="A209" s="10">
        <f t="shared" si="6"/>
        <v>0</v>
      </c>
      <c r="B209" s="68"/>
      <c r="D209" s="45"/>
      <c r="E209" s="45"/>
      <c r="F209" s="13"/>
      <c r="G209" s="7"/>
      <c r="H209" s="7"/>
      <c r="I209" s="7"/>
      <c r="J209" s="7"/>
      <c r="K209" s="7"/>
      <c r="L209" s="7"/>
      <c r="M209" s="106"/>
    </row>
    <row r="210" spans="1:13">
      <c r="A210" s="10">
        <f t="shared" si="6"/>
        <v>0</v>
      </c>
      <c r="B210" s="68"/>
      <c r="D210" s="45"/>
      <c r="E210" s="45"/>
      <c r="F210" s="13"/>
      <c r="G210" s="7"/>
      <c r="H210" s="7"/>
      <c r="I210" s="7"/>
      <c r="J210" s="7"/>
      <c r="K210" s="7"/>
      <c r="L210" s="7"/>
      <c r="M210" s="106"/>
    </row>
    <row r="211" spans="1:13">
      <c r="A211" s="10">
        <f t="shared" si="6"/>
        <v>0</v>
      </c>
      <c r="B211" s="68"/>
      <c r="D211" s="45"/>
      <c r="E211" s="45"/>
      <c r="F211" s="13"/>
      <c r="G211" s="7"/>
      <c r="H211" s="7"/>
      <c r="I211" s="7"/>
      <c r="J211" s="7"/>
      <c r="K211" s="7"/>
      <c r="L211" s="7"/>
      <c r="M211" s="106"/>
    </row>
    <row r="212" spans="1:13">
      <c r="A212" s="10">
        <f t="shared" si="6"/>
        <v>0</v>
      </c>
      <c r="B212" s="68"/>
      <c r="D212" s="45"/>
      <c r="E212" s="45"/>
      <c r="F212" s="13"/>
      <c r="G212" s="7"/>
      <c r="H212" s="7"/>
      <c r="I212" s="7"/>
      <c r="J212" s="7"/>
      <c r="K212" s="7"/>
      <c r="L212" s="7"/>
      <c r="M212" s="106"/>
    </row>
    <row r="213" spans="1:13">
      <c r="A213" s="10">
        <f t="shared" si="6"/>
        <v>0</v>
      </c>
      <c r="B213" s="68"/>
      <c r="D213" s="45"/>
      <c r="E213" s="45"/>
      <c r="F213" s="13"/>
      <c r="G213" s="7"/>
      <c r="H213" s="7"/>
      <c r="I213" s="7"/>
      <c r="J213" s="7"/>
      <c r="K213" s="7"/>
      <c r="L213" s="7"/>
      <c r="M213" s="106"/>
    </row>
    <row r="214" spans="1:13">
      <c r="A214" s="10">
        <f t="shared" si="6"/>
        <v>0</v>
      </c>
      <c r="B214" s="68"/>
      <c r="D214" s="45"/>
      <c r="E214" s="45"/>
      <c r="F214" s="13"/>
      <c r="G214" s="7"/>
      <c r="H214" s="7"/>
      <c r="I214" s="7"/>
      <c r="J214" s="7"/>
      <c r="K214" s="7"/>
      <c r="L214" s="7"/>
      <c r="M214" s="106"/>
    </row>
    <row r="215" spans="1:13">
      <c r="A215" s="10">
        <f t="shared" si="6"/>
        <v>0</v>
      </c>
      <c r="B215" s="68"/>
      <c r="D215" s="45"/>
      <c r="E215" s="45"/>
      <c r="F215" s="13"/>
      <c r="G215" s="7"/>
      <c r="H215" s="7"/>
      <c r="I215" s="7"/>
      <c r="J215" s="7"/>
      <c r="K215" s="7"/>
      <c r="L215" s="7"/>
      <c r="M215" s="106"/>
    </row>
    <row r="216" spans="1:13">
      <c r="A216" s="10">
        <f t="shared" si="6"/>
        <v>0</v>
      </c>
      <c r="B216" s="68"/>
      <c r="D216" s="45"/>
      <c r="E216" s="45"/>
      <c r="F216" s="13"/>
      <c r="G216" s="7"/>
      <c r="H216" s="7"/>
      <c r="I216" s="7"/>
      <c r="J216" s="7"/>
      <c r="K216" s="7"/>
      <c r="L216" s="7"/>
      <c r="M216" s="106"/>
    </row>
    <row r="217" spans="1:13">
      <c r="A217" s="10">
        <f t="shared" si="6"/>
        <v>0</v>
      </c>
      <c r="B217" s="68"/>
      <c r="D217" s="45"/>
      <c r="E217" s="45"/>
      <c r="F217" s="13"/>
      <c r="G217" s="7"/>
      <c r="H217" s="7"/>
      <c r="I217" s="7"/>
      <c r="J217" s="7"/>
      <c r="K217" s="7"/>
      <c r="L217" s="7"/>
      <c r="M217" s="106"/>
    </row>
    <row r="218" spans="1:13">
      <c r="A218" s="10">
        <f t="shared" si="6"/>
        <v>0</v>
      </c>
      <c r="B218" s="68"/>
      <c r="D218" s="45"/>
      <c r="E218" s="45"/>
      <c r="F218" s="13"/>
      <c r="G218" s="7"/>
      <c r="H218" s="7"/>
      <c r="I218" s="7"/>
      <c r="J218" s="7"/>
      <c r="K218" s="7"/>
      <c r="L218" s="7"/>
      <c r="M218" s="106"/>
    </row>
    <row r="219" spans="1:13">
      <c r="A219" s="10">
        <f t="shared" si="6"/>
        <v>0</v>
      </c>
      <c r="B219" s="68"/>
      <c r="D219" s="45"/>
      <c r="E219" s="45"/>
      <c r="F219" s="13"/>
      <c r="G219" s="7"/>
      <c r="H219" s="7"/>
      <c r="I219" s="7"/>
      <c r="J219" s="7"/>
      <c r="K219" s="7"/>
      <c r="L219" s="7"/>
      <c r="M219" s="106"/>
    </row>
    <row r="220" spans="1:13">
      <c r="A220" s="10">
        <f t="shared" si="6"/>
        <v>0</v>
      </c>
      <c r="B220" s="68"/>
      <c r="D220" s="45"/>
      <c r="E220" s="45"/>
      <c r="F220" s="13"/>
      <c r="G220" s="7"/>
      <c r="H220" s="7"/>
      <c r="I220" s="7"/>
      <c r="J220" s="7"/>
      <c r="K220" s="7"/>
      <c r="L220" s="7"/>
      <c r="M220" s="106"/>
    </row>
    <row r="221" spans="1:13">
      <c r="A221" s="10">
        <f t="shared" si="6"/>
        <v>0</v>
      </c>
      <c r="B221" s="68"/>
      <c r="D221" s="45"/>
      <c r="E221" s="45"/>
      <c r="F221" s="13"/>
      <c r="G221" s="7"/>
      <c r="H221" s="7"/>
      <c r="I221" s="7"/>
      <c r="J221" s="7"/>
      <c r="K221" s="7"/>
      <c r="L221" s="7"/>
      <c r="M221" s="106"/>
    </row>
    <row r="222" spans="1:13">
      <c r="A222" s="10">
        <f t="shared" si="6"/>
        <v>0</v>
      </c>
      <c r="B222" s="68"/>
      <c r="D222" s="45"/>
      <c r="E222" s="45"/>
      <c r="F222" s="13"/>
      <c r="G222" s="7"/>
      <c r="H222" s="7"/>
      <c r="I222" s="7"/>
      <c r="J222" s="7"/>
      <c r="K222" s="7"/>
      <c r="L222" s="7"/>
      <c r="M222" s="106"/>
    </row>
    <row r="223" spans="1:13">
      <c r="A223" s="10">
        <f t="shared" si="6"/>
        <v>0</v>
      </c>
      <c r="B223" s="68"/>
      <c r="D223" s="45"/>
      <c r="E223" s="45"/>
      <c r="F223" s="13"/>
      <c r="G223" s="7"/>
      <c r="H223" s="7"/>
      <c r="I223" s="7"/>
      <c r="J223" s="7"/>
      <c r="K223" s="7"/>
      <c r="L223" s="7"/>
      <c r="M223" s="106"/>
    </row>
    <row r="224" spans="1:13">
      <c r="A224" s="10">
        <f t="shared" si="6"/>
        <v>0</v>
      </c>
      <c r="B224" s="68"/>
      <c r="D224" s="45"/>
      <c r="E224" s="45"/>
      <c r="F224" s="13"/>
      <c r="G224" s="7"/>
      <c r="H224" s="7"/>
      <c r="I224" s="7"/>
      <c r="J224" s="7"/>
      <c r="K224" s="7"/>
      <c r="L224" s="7"/>
      <c r="M224" s="106"/>
    </row>
    <row r="225" spans="1:13">
      <c r="A225" s="10">
        <f t="shared" si="6"/>
        <v>0</v>
      </c>
      <c r="B225" s="68"/>
      <c r="D225" s="45"/>
      <c r="E225" s="45"/>
      <c r="F225" s="13"/>
      <c r="G225" s="7"/>
      <c r="H225" s="7"/>
      <c r="I225" s="7"/>
      <c r="J225" s="7"/>
      <c r="K225" s="7"/>
      <c r="L225" s="7"/>
      <c r="M225" s="106"/>
    </row>
    <row r="226" spans="1:13">
      <c r="A226" s="10">
        <f t="shared" ref="A226:A241" si="7">+F226-SUM(G226:M226)</f>
        <v>0</v>
      </c>
      <c r="B226" s="68"/>
      <c r="D226" s="45"/>
      <c r="E226" s="45"/>
      <c r="F226" s="13"/>
      <c r="G226" s="7"/>
      <c r="H226" s="7"/>
      <c r="I226" s="7"/>
      <c r="J226" s="7"/>
      <c r="K226" s="7"/>
      <c r="L226" s="7"/>
      <c r="M226" s="106"/>
    </row>
    <row r="227" spans="1:13">
      <c r="A227" s="10">
        <f t="shared" si="7"/>
        <v>0</v>
      </c>
      <c r="B227" s="68"/>
      <c r="D227" s="45"/>
      <c r="E227" s="45"/>
      <c r="F227" s="13"/>
      <c r="G227" s="7"/>
      <c r="H227" s="7"/>
      <c r="I227" s="7"/>
      <c r="J227" s="7"/>
      <c r="K227" s="7"/>
      <c r="L227" s="7"/>
      <c r="M227" s="106"/>
    </row>
    <row r="228" spans="1:13">
      <c r="A228" s="10">
        <f t="shared" si="7"/>
        <v>0</v>
      </c>
      <c r="B228" s="68"/>
      <c r="D228" s="45"/>
      <c r="E228" s="45"/>
      <c r="F228" s="13"/>
      <c r="G228" s="7"/>
      <c r="H228" s="7"/>
      <c r="I228" s="7"/>
      <c r="J228" s="7"/>
      <c r="K228" s="7"/>
      <c r="L228" s="7"/>
      <c r="M228" s="106"/>
    </row>
    <row r="229" spans="1:13">
      <c r="A229" s="10">
        <f t="shared" si="7"/>
        <v>0</v>
      </c>
      <c r="B229" s="68"/>
      <c r="D229" s="45"/>
      <c r="E229" s="45"/>
      <c r="F229" s="13"/>
      <c r="G229" s="7"/>
      <c r="H229" s="7"/>
      <c r="I229" s="7"/>
      <c r="J229" s="7"/>
      <c r="K229" s="7"/>
      <c r="L229" s="7"/>
      <c r="M229" s="106"/>
    </row>
    <row r="230" spans="1:13">
      <c r="A230" s="10">
        <f t="shared" si="7"/>
        <v>0</v>
      </c>
      <c r="B230" s="68"/>
      <c r="D230" s="45"/>
      <c r="E230" s="45"/>
      <c r="F230" s="13"/>
      <c r="G230" s="7"/>
      <c r="H230" s="7"/>
      <c r="I230" s="7"/>
      <c r="J230" s="7"/>
      <c r="K230" s="7"/>
      <c r="L230" s="7"/>
      <c r="M230" s="106"/>
    </row>
    <row r="231" spans="1:13">
      <c r="A231" s="10">
        <f t="shared" si="7"/>
        <v>0</v>
      </c>
      <c r="B231" s="68"/>
      <c r="D231" s="45"/>
      <c r="E231" s="45"/>
      <c r="F231" s="13"/>
      <c r="G231" s="7"/>
      <c r="H231" s="7"/>
      <c r="I231" s="7"/>
      <c r="J231" s="7"/>
      <c r="K231" s="7"/>
      <c r="L231" s="7"/>
      <c r="M231" s="106"/>
    </row>
    <row r="232" spans="1:13">
      <c r="A232" s="10">
        <f t="shared" si="7"/>
        <v>0</v>
      </c>
      <c r="B232" s="68"/>
      <c r="D232" s="45"/>
      <c r="E232" s="45"/>
      <c r="F232" s="13"/>
      <c r="G232" s="7"/>
      <c r="H232" s="7"/>
      <c r="I232" s="7"/>
      <c r="J232" s="7"/>
      <c r="K232" s="7"/>
      <c r="L232" s="7"/>
      <c r="M232" s="106"/>
    </row>
    <row r="233" spans="1:13">
      <c r="A233" s="10">
        <f t="shared" si="7"/>
        <v>0</v>
      </c>
      <c r="B233" s="68"/>
      <c r="D233" s="45"/>
      <c r="E233" s="45"/>
      <c r="F233" s="13"/>
      <c r="G233" s="7"/>
      <c r="H233" s="7"/>
      <c r="I233" s="7"/>
      <c r="J233" s="7"/>
      <c r="K233" s="7"/>
      <c r="L233" s="7"/>
      <c r="M233" s="106"/>
    </row>
    <row r="234" spans="1:13">
      <c r="A234" s="10">
        <f t="shared" si="7"/>
        <v>0</v>
      </c>
      <c r="B234" s="68"/>
      <c r="D234" s="45"/>
      <c r="E234" s="45"/>
      <c r="F234" s="13"/>
      <c r="G234" s="7"/>
      <c r="H234" s="7"/>
      <c r="I234" s="7"/>
      <c r="J234" s="7"/>
      <c r="K234" s="7"/>
      <c r="L234" s="7"/>
      <c r="M234" s="106"/>
    </row>
    <row r="235" spans="1:13">
      <c r="A235" s="10">
        <f t="shared" si="7"/>
        <v>0</v>
      </c>
      <c r="B235" s="68"/>
      <c r="D235" s="45"/>
      <c r="E235" s="45"/>
      <c r="F235" s="13"/>
      <c r="G235" s="7"/>
      <c r="H235" s="7"/>
      <c r="I235" s="7"/>
      <c r="J235" s="7"/>
      <c r="K235" s="7"/>
      <c r="L235" s="7"/>
      <c r="M235" s="106"/>
    </row>
    <row r="236" spans="1:13">
      <c r="A236" s="10">
        <f t="shared" si="7"/>
        <v>0</v>
      </c>
      <c r="B236" s="68"/>
      <c r="D236" s="45"/>
      <c r="E236" s="45"/>
      <c r="F236" s="13"/>
      <c r="G236" s="7"/>
      <c r="H236" s="7"/>
      <c r="I236" s="7"/>
      <c r="J236" s="7"/>
      <c r="K236" s="7"/>
      <c r="L236" s="7"/>
      <c r="M236" s="106"/>
    </row>
    <row r="237" spans="1:13">
      <c r="A237" s="10">
        <f t="shared" si="7"/>
        <v>0</v>
      </c>
      <c r="B237" s="68"/>
      <c r="D237" s="45"/>
      <c r="E237" s="45"/>
      <c r="F237" s="13"/>
      <c r="G237" s="7"/>
      <c r="H237" s="7"/>
      <c r="I237" s="7"/>
      <c r="J237" s="7"/>
      <c r="K237" s="7"/>
      <c r="L237" s="7"/>
      <c r="M237" s="106"/>
    </row>
    <row r="238" spans="1:13">
      <c r="A238" s="10">
        <f t="shared" si="7"/>
        <v>0</v>
      </c>
      <c r="B238" s="68"/>
      <c r="D238" s="45"/>
      <c r="E238" s="45"/>
      <c r="F238" s="13"/>
      <c r="G238" s="7"/>
      <c r="H238" s="7"/>
      <c r="I238" s="7"/>
      <c r="J238" s="7"/>
      <c r="K238" s="7"/>
      <c r="L238" s="7"/>
      <c r="M238" s="106"/>
    </row>
    <row r="239" spans="1:13">
      <c r="A239" s="10">
        <f t="shared" si="7"/>
        <v>0</v>
      </c>
      <c r="B239" s="68"/>
      <c r="D239" s="45"/>
      <c r="E239" s="45"/>
      <c r="F239" s="13"/>
      <c r="G239" s="7"/>
      <c r="H239" s="7"/>
      <c r="I239" s="7"/>
      <c r="J239" s="7"/>
      <c r="K239" s="7"/>
      <c r="L239" s="7"/>
      <c r="M239" s="106"/>
    </row>
    <row r="240" spans="1:13">
      <c r="A240" s="10">
        <f t="shared" si="7"/>
        <v>0</v>
      </c>
      <c r="B240" s="68"/>
      <c r="D240" s="45"/>
      <c r="E240" s="45"/>
      <c r="F240" s="13"/>
      <c r="G240" s="7"/>
      <c r="H240" s="7"/>
      <c r="I240" s="7"/>
      <c r="J240" s="7"/>
      <c r="K240" s="7"/>
      <c r="L240" s="7"/>
      <c r="M240" s="106"/>
    </row>
    <row r="241" spans="1:13">
      <c r="A241" s="10">
        <f t="shared" si="7"/>
        <v>0</v>
      </c>
      <c r="B241" s="68"/>
      <c r="D241" s="45"/>
      <c r="E241" s="45"/>
      <c r="F241" s="13"/>
      <c r="G241" s="7"/>
      <c r="H241" s="7"/>
      <c r="I241" s="7"/>
      <c r="J241" s="7"/>
      <c r="K241" s="7"/>
      <c r="L241" s="7"/>
      <c r="M241" s="106"/>
    </row>
    <row r="242" spans="1:13">
      <c r="D242" s="45"/>
    </row>
    <row r="243" spans="1:13">
      <c r="D243" s="45"/>
    </row>
    <row r="244" spans="1:13">
      <c r="D244" s="45"/>
    </row>
    <row r="245" spans="1:13">
      <c r="D245" s="45"/>
    </row>
    <row r="246" spans="1:13">
      <c r="D246" s="45"/>
    </row>
    <row r="247" spans="1:13">
      <c r="D247" s="45"/>
    </row>
    <row r="248" spans="1:13">
      <c r="D248" s="45"/>
    </row>
    <row r="249" spans="1:13">
      <c r="D249" s="45"/>
    </row>
    <row r="250" spans="1:13">
      <c r="D250" s="45"/>
    </row>
    <row r="251" spans="1:13">
      <c r="D251" s="45"/>
    </row>
    <row r="252" spans="1:13">
      <c r="D252" s="45"/>
    </row>
    <row r="253" spans="1:13">
      <c r="D253" s="45"/>
    </row>
    <row r="254" spans="1:13">
      <c r="D254" s="45"/>
    </row>
    <row r="255" spans="1:13">
      <c r="D255" s="45"/>
    </row>
    <row r="256" spans="1:13">
      <c r="D256" s="45"/>
    </row>
    <row r="257" spans="4:4">
      <c r="D257" s="45"/>
    </row>
    <row r="258" spans="4:4">
      <c r="D258" s="45"/>
    </row>
    <row r="259" spans="4:4">
      <c r="D259" s="45"/>
    </row>
    <row r="260" spans="4:4">
      <c r="D260" s="45"/>
    </row>
    <row r="261" spans="4:4">
      <c r="D261" s="45"/>
    </row>
    <row r="262" spans="4:4">
      <c r="D262" s="29"/>
    </row>
    <row r="263" spans="4:4">
      <c r="D263" s="29"/>
    </row>
    <row r="264" spans="4:4">
      <c r="D264" s="29"/>
    </row>
    <row r="265" spans="4:4">
      <c r="D265" s="29"/>
    </row>
    <row r="266" spans="4:4">
      <c r="D266" s="29"/>
    </row>
    <row r="267" spans="4:4">
      <c r="D267" s="29"/>
    </row>
    <row r="268" spans="4:4">
      <c r="D268" s="29"/>
    </row>
    <row r="269" spans="4:4">
      <c r="D269" s="29"/>
    </row>
    <row r="270" spans="4:4">
      <c r="D270" s="29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2.75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05"/>
  <sheetViews>
    <sheetView tabSelected="1" zoomScaleNormal="100" workbookViewId="0">
      <pane xSplit="7" ySplit="6" topLeftCell="J72" activePane="bottomRight" state="frozen"/>
      <selection pane="topRight" activeCell="H1" sqref="H1"/>
      <selection pane="bottomLeft" activeCell="A7" sqref="A7"/>
      <selection pane="bottomRight" activeCell="N86" sqref="N86"/>
    </sheetView>
  </sheetViews>
  <sheetFormatPr defaultRowHeight="12.75"/>
  <cols>
    <col min="1" max="1" width="7.5703125" customWidth="1"/>
    <col min="2" max="2" width="8.28515625" customWidth="1"/>
    <col min="3" max="3" width="3.42578125" customWidth="1"/>
    <col min="4" max="4" width="18.28515625" customWidth="1"/>
    <col min="5" max="5" width="6.140625" style="150" bestFit="1" customWidth="1"/>
    <col min="6" max="6" width="30.28515625" customWidth="1"/>
    <col min="7" max="8" width="9.85546875" customWidth="1"/>
    <col min="11" max="11" width="8.5703125" customWidth="1"/>
    <col min="12" max="12" width="1" customWidth="1"/>
    <col min="13" max="13" width="15.85546875" customWidth="1"/>
    <col min="14" max="14" width="12" customWidth="1"/>
    <col min="15" max="15" width="9.140625" customWidth="1"/>
    <col min="29" max="29" width="10.42578125" bestFit="1" customWidth="1"/>
    <col min="30" max="31" width="10.42578125" customWidth="1"/>
    <col min="32" max="32" width="11.7109375" customWidth="1"/>
    <col min="33" max="35" width="12.28515625" customWidth="1"/>
    <col min="37" max="37" width="10" bestFit="1" customWidth="1"/>
  </cols>
  <sheetData>
    <row r="1" spans="1:51">
      <c r="C1" s="2" t="s">
        <v>127</v>
      </c>
      <c r="G1" s="2" t="s">
        <v>21</v>
      </c>
      <c r="H1" s="2"/>
      <c r="J1" s="175"/>
      <c r="K1" s="175"/>
    </row>
    <row r="2" spans="1:51">
      <c r="A2" s="11" t="s">
        <v>2</v>
      </c>
      <c r="B2" s="11"/>
    </row>
    <row r="3" spans="1:51">
      <c r="A3" s="11" t="s">
        <v>3</v>
      </c>
      <c r="B3" s="183" t="s">
        <v>4</v>
      </c>
      <c r="C3" s="183"/>
      <c r="D3" s="45" t="s">
        <v>5</v>
      </c>
      <c r="E3" s="151" t="s">
        <v>6</v>
      </c>
      <c r="F3" s="45" t="s">
        <v>7</v>
      </c>
      <c r="G3" s="101" t="s">
        <v>8</v>
      </c>
      <c r="H3" s="24"/>
      <c r="I3" s="176" t="s">
        <v>22</v>
      </c>
      <c r="J3" s="177"/>
      <c r="K3" s="178"/>
      <c r="L3" s="97"/>
      <c r="M3" s="161" t="s">
        <v>152</v>
      </c>
      <c r="N3" s="181" t="s">
        <v>152</v>
      </c>
      <c r="O3" s="182"/>
      <c r="P3" s="179" t="s">
        <v>23</v>
      </c>
      <c r="Q3" s="180"/>
      <c r="R3" s="176" t="s">
        <v>24</v>
      </c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8"/>
    </row>
    <row r="4" spans="1:51" s="78" customFormat="1" ht="38.25">
      <c r="A4" s="77" t="s">
        <v>15</v>
      </c>
      <c r="B4" s="77"/>
      <c r="E4" s="152"/>
      <c r="G4" s="79" t="s">
        <v>25</v>
      </c>
      <c r="H4" s="80" t="s">
        <v>13</v>
      </c>
      <c r="I4" s="81" t="s">
        <v>26</v>
      </c>
      <c r="J4" s="82" t="s">
        <v>168</v>
      </c>
      <c r="K4" s="83" t="s">
        <v>14</v>
      </c>
      <c r="L4" s="81"/>
      <c r="M4" s="162" t="s">
        <v>153</v>
      </c>
      <c r="N4" s="92" t="s">
        <v>227</v>
      </c>
      <c r="O4" s="86" t="s">
        <v>28</v>
      </c>
      <c r="P4" s="94" t="s">
        <v>29</v>
      </c>
      <c r="Q4" s="173" t="s">
        <v>176</v>
      </c>
      <c r="R4" s="81" t="s">
        <v>91</v>
      </c>
      <c r="S4" s="82" t="s">
        <v>92</v>
      </c>
      <c r="T4" s="117" t="s">
        <v>97</v>
      </c>
      <c r="U4" s="85" t="s">
        <v>32</v>
      </c>
      <c r="V4" s="117" t="s">
        <v>96</v>
      </c>
      <c r="W4" s="82" t="s">
        <v>11</v>
      </c>
      <c r="X4" s="117" t="s">
        <v>93</v>
      </c>
      <c r="Y4" s="82" t="s">
        <v>33</v>
      </c>
      <c r="Z4" s="82" t="s">
        <v>94</v>
      </c>
      <c r="AA4" s="85" t="s">
        <v>35</v>
      </c>
      <c r="AB4" s="84" t="s">
        <v>95</v>
      </c>
      <c r="AC4" s="82" t="s">
        <v>36</v>
      </c>
      <c r="AD4" s="82" t="s">
        <v>37</v>
      </c>
      <c r="AE4" s="82" t="s">
        <v>38</v>
      </c>
      <c r="AF4" s="82" t="s">
        <v>39</v>
      </c>
      <c r="AG4" s="85" t="s">
        <v>40</v>
      </c>
      <c r="AH4" s="117" t="s">
        <v>156</v>
      </c>
      <c r="AI4" s="117" t="s">
        <v>154</v>
      </c>
      <c r="AJ4" s="122" t="s">
        <v>98</v>
      </c>
      <c r="AK4" s="87"/>
    </row>
    <row r="5" spans="1:51">
      <c r="A5" s="11"/>
      <c r="B5" s="184"/>
      <c r="C5" s="184"/>
      <c r="G5" s="101"/>
      <c r="H5" s="25"/>
      <c r="I5" s="97"/>
      <c r="J5" s="98"/>
      <c r="K5" s="8"/>
      <c r="M5" s="89"/>
      <c r="N5" s="25"/>
      <c r="O5" s="100"/>
      <c r="P5" s="25"/>
      <c r="Q5" s="100"/>
      <c r="R5" s="97"/>
      <c r="S5" s="108"/>
      <c r="T5" s="110"/>
      <c r="U5" s="99"/>
      <c r="V5" s="99"/>
      <c r="W5" s="98"/>
      <c r="X5" s="99"/>
      <c r="Y5" s="98"/>
      <c r="Z5" s="98"/>
      <c r="AA5" s="98"/>
      <c r="AB5" s="98"/>
      <c r="AC5" s="98" t="s">
        <v>41</v>
      </c>
      <c r="AD5" s="98"/>
      <c r="AE5" s="98"/>
      <c r="AF5" s="98"/>
      <c r="AG5" s="98"/>
      <c r="AH5" s="102"/>
      <c r="AI5" s="142"/>
      <c r="AJ5" s="9"/>
      <c r="AK5" s="1"/>
    </row>
    <row r="6" spans="1:51">
      <c r="A6" s="19">
        <f>+G6-SUM(H6:AJ6)</f>
        <v>0</v>
      </c>
      <c r="B6" s="185" t="s">
        <v>131</v>
      </c>
      <c r="C6" s="184"/>
      <c r="G6" s="14">
        <f t="shared" ref="G6:G37" si="0">SUM(H6:AJ6)</f>
        <v>17381.189999999999</v>
      </c>
      <c r="H6" s="26">
        <f>SUM(H7:H223)</f>
        <v>869.38000000000011</v>
      </c>
      <c r="I6" s="26">
        <f>SUM(I7:I223)</f>
        <v>2200</v>
      </c>
      <c r="J6" s="26">
        <f>SUM(J7:J223)</f>
        <v>14.94</v>
      </c>
      <c r="K6" s="26">
        <f>SUM(K7:K223)</f>
        <v>0</v>
      </c>
      <c r="L6" s="26"/>
      <c r="M6" s="90">
        <f t="shared" ref="M6:AJ6" si="1">SUM(M7:M223)</f>
        <v>1808.32</v>
      </c>
      <c r="N6" s="26">
        <f t="shared" si="1"/>
        <v>5255.69</v>
      </c>
      <c r="O6" s="93">
        <f t="shared" si="1"/>
        <v>0</v>
      </c>
      <c r="P6" s="26">
        <f t="shared" si="1"/>
        <v>37</v>
      </c>
      <c r="Q6" s="90">
        <f t="shared" si="1"/>
        <v>440.49</v>
      </c>
      <c r="R6" s="26">
        <f t="shared" si="1"/>
        <v>3040.88</v>
      </c>
      <c r="S6" s="26">
        <f t="shared" si="1"/>
        <v>280</v>
      </c>
      <c r="T6" s="26">
        <f t="shared" si="1"/>
        <v>137.55000000000001</v>
      </c>
      <c r="U6" s="26">
        <f t="shared" si="1"/>
        <v>0</v>
      </c>
      <c r="V6" s="26">
        <f t="shared" si="1"/>
        <v>0</v>
      </c>
      <c r="W6" s="26">
        <f t="shared" si="1"/>
        <v>830.42</v>
      </c>
      <c r="X6" s="26">
        <f t="shared" si="1"/>
        <v>78.89</v>
      </c>
      <c r="Y6" s="26">
        <f t="shared" si="1"/>
        <v>82.5</v>
      </c>
      <c r="Z6" s="26">
        <f t="shared" si="1"/>
        <v>0</v>
      </c>
      <c r="AA6" s="26">
        <f t="shared" si="1"/>
        <v>32.090000000000003</v>
      </c>
      <c r="AB6" s="26">
        <f t="shared" si="1"/>
        <v>134.47999999999999</v>
      </c>
      <c r="AC6" s="26">
        <f t="shared" si="1"/>
        <v>834.07999999999993</v>
      </c>
      <c r="AD6" s="26">
        <f t="shared" si="1"/>
        <v>416</v>
      </c>
      <c r="AE6" s="26">
        <f t="shared" si="1"/>
        <v>101</v>
      </c>
      <c r="AF6" s="26">
        <f t="shared" si="1"/>
        <v>144.5</v>
      </c>
      <c r="AG6" s="26">
        <f t="shared" si="1"/>
        <v>632.98</v>
      </c>
      <c r="AH6" s="26">
        <f t="shared" si="1"/>
        <v>0</v>
      </c>
      <c r="AI6" s="26">
        <f t="shared" si="1"/>
        <v>0</v>
      </c>
      <c r="AJ6" s="26">
        <f t="shared" si="1"/>
        <v>10</v>
      </c>
      <c r="AL6" s="4"/>
    </row>
    <row r="7" spans="1:51">
      <c r="A7" s="10"/>
      <c r="B7" s="48" t="s">
        <v>114</v>
      </c>
      <c r="C7" s="31">
        <v>20</v>
      </c>
      <c r="D7" s="31" t="s">
        <v>132</v>
      </c>
      <c r="E7" s="153" t="s">
        <v>133</v>
      </c>
      <c r="F7" s="31" t="s">
        <v>134</v>
      </c>
      <c r="G7" s="14">
        <f t="shared" si="0"/>
        <v>37</v>
      </c>
      <c r="H7" s="69"/>
      <c r="I7" s="70"/>
      <c r="J7" s="60"/>
      <c r="K7" s="71"/>
      <c r="L7" s="70"/>
      <c r="M7" s="91"/>
      <c r="N7" s="60"/>
      <c r="O7" s="72"/>
      <c r="P7" s="73">
        <v>37</v>
      </c>
      <c r="Q7" s="72"/>
      <c r="R7" s="7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71"/>
      <c r="AK7" s="37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>
      <c r="A8" s="10"/>
      <c r="B8" s="46"/>
      <c r="C8" s="31">
        <v>20</v>
      </c>
      <c r="D8" s="31" t="s">
        <v>135</v>
      </c>
      <c r="E8" s="153" t="s">
        <v>136</v>
      </c>
      <c r="F8" s="31" t="s">
        <v>137</v>
      </c>
      <c r="G8" s="14">
        <f t="shared" si="0"/>
        <v>300</v>
      </c>
      <c r="H8" s="69">
        <v>300</v>
      </c>
      <c r="I8" s="70"/>
      <c r="J8" s="60"/>
      <c r="K8" s="71"/>
      <c r="L8" s="70"/>
      <c r="M8" s="91"/>
      <c r="N8" s="60"/>
      <c r="O8" s="72"/>
      <c r="P8" s="73"/>
      <c r="Q8" s="72"/>
      <c r="R8" s="7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104"/>
      <c r="AF8" s="60"/>
      <c r="AG8" s="60"/>
      <c r="AH8" s="60"/>
      <c r="AI8" s="60"/>
      <c r="AJ8" s="71"/>
      <c r="AK8" s="37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>
      <c r="A9" s="10"/>
      <c r="B9" s="48"/>
      <c r="C9" s="31">
        <v>20</v>
      </c>
      <c r="D9" s="31" t="s">
        <v>138</v>
      </c>
      <c r="E9" s="153" t="s">
        <v>139</v>
      </c>
      <c r="F9" s="46" t="s">
        <v>36</v>
      </c>
      <c r="G9" s="14">
        <f t="shared" si="0"/>
        <v>75</v>
      </c>
      <c r="H9" s="69"/>
      <c r="I9" s="70"/>
      <c r="J9" s="60"/>
      <c r="K9" s="71"/>
      <c r="L9" s="70"/>
      <c r="M9" s="91"/>
      <c r="N9" s="60"/>
      <c r="O9" s="72"/>
      <c r="P9" s="73"/>
      <c r="Q9" s="72"/>
      <c r="R9" s="7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>
        <v>75</v>
      </c>
      <c r="AD9" s="60"/>
      <c r="AE9" s="60"/>
      <c r="AF9" s="60"/>
      <c r="AG9" s="60"/>
      <c r="AH9" s="60"/>
      <c r="AI9" s="60"/>
      <c r="AJ9" s="71"/>
      <c r="AK9" s="37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>
      <c r="A10" s="10"/>
      <c r="B10" s="46"/>
      <c r="C10" s="31">
        <v>20</v>
      </c>
      <c r="D10" s="31" t="s">
        <v>135</v>
      </c>
      <c r="E10" s="153" t="s">
        <v>140</v>
      </c>
      <c r="F10" s="31" t="s">
        <v>31</v>
      </c>
      <c r="G10" s="14">
        <f t="shared" si="0"/>
        <v>102</v>
      </c>
      <c r="H10" s="69"/>
      <c r="I10" s="70"/>
      <c r="J10" s="60"/>
      <c r="K10" s="71"/>
      <c r="L10" s="70"/>
      <c r="M10" s="91"/>
      <c r="N10" s="60"/>
      <c r="O10" s="72"/>
      <c r="P10" s="73"/>
      <c r="Q10" s="72"/>
      <c r="R10" s="70"/>
      <c r="S10" s="60">
        <v>60</v>
      </c>
      <c r="T10" s="60">
        <v>42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71"/>
      <c r="AK10" s="37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>
      <c r="A11" s="10"/>
      <c r="B11" s="46"/>
      <c r="C11" s="31">
        <v>20</v>
      </c>
      <c r="D11" s="31" t="s">
        <v>141</v>
      </c>
      <c r="E11" s="153" t="s">
        <v>142</v>
      </c>
      <c r="F11" s="46" t="s">
        <v>143</v>
      </c>
      <c r="G11" s="14">
        <f t="shared" si="0"/>
        <v>64.5</v>
      </c>
      <c r="H11" s="69"/>
      <c r="I11" s="70"/>
      <c r="J11" s="60"/>
      <c r="K11" s="71"/>
      <c r="L11" s="70"/>
      <c r="M11" s="91"/>
      <c r="N11" s="60"/>
      <c r="O11" s="72"/>
      <c r="P11" s="73"/>
      <c r="Q11" s="72"/>
      <c r="R11" s="7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>
        <v>64.5</v>
      </c>
      <c r="AG11" s="60"/>
      <c r="AH11" s="60"/>
      <c r="AI11" s="60"/>
      <c r="AJ11" s="71"/>
      <c r="AK11" s="37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>
      <c r="A12" s="10"/>
      <c r="B12" s="46"/>
      <c r="C12" s="31">
        <v>20</v>
      </c>
      <c r="D12" s="31" t="s">
        <v>144</v>
      </c>
      <c r="E12" s="153" t="s">
        <v>145</v>
      </c>
      <c r="F12" s="31" t="s">
        <v>146</v>
      </c>
      <c r="G12" s="14">
        <f t="shared" si="0"/>
        <v>122.89</v>
      </c>
      <c r="H12" s="69">
        <v>20.48</v>
      </c>
      <c r="I12" s="70"/>
      <c r="J12" s="60"/>
      <c r="K12" s="71"/>
      <c r="L12" s="70"/>
      <c r="M12" s="91">
        <v>102.41</v>
      </c>
      <c r="N12" s="60"/>
      <c r="O12" s="72"/>
      <c r="P12" s="73"/>
      <c r="Q12" s="72"/>
      <c r="R12" s="7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71"/>
      <c r="AK12" s="37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>
      <c r="A13" s="10"/>
      <c r="B13" s="46"/>
      <c r="C13" s="31">
        <v>20</v>
      </c>
      <c r="D13" s="31" t="s">
        <v>147</v>
      </c>
      <c r="E13" s="153" t="s">
        <v>148</v>
      </c>
      <c r="F13" s="31" t="s">
        <v>31</v>
      </c>
      <c r="G13" s="14">
        <f t="shared" si="0"/>
        <v>16.350000000000001</v>
      </c>
      <c r="H13" s="69"/>
      <c r="I13" s="70"/>
      <c r="J13" s="60"/>
      <c r="K13" s="71"/>
      <c r="L13" s="70"/>
      <c r="M13" s="91"/>
      <c r="N13" s="60"/>
      <c r="O13" s="72"/>
      <c r="P13" s="73"/>
      <c r="Q13" s="72"/>
      <c r="R13" s="70"/>
      <c r="S13" s="60"/>
      <c r="T13" s="60"/>
      <c r="U13" s="60"/>
      <c r="V13" s="60"/>
      <c r="W13" s="60"/>
      <c r="X13" s="60">
        <v>8.85</v>
      </c>
      <c r="Y13" s="60">
        <v>7.5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71"/>
      <c r="AK13" s="37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>
      <c r="A14" s="10"/>
      <c r="B14" s="46"/>
      <c r="C14" s="31">
        <v>20</v>
      </c>
      <c r="D14" s="31" t="s">
        <v>149</v>
      </c>
      <c r="E14" s="153" t="s">
        <v>150</v>
      </c>
      <c r="F14" s="31" t="s">
        <v>151</v>
      </c>
      <c r="G14" s="14">
        <f t="shared" si="0"/>
        <v>240</v>
      </c>
      <c r="H14" s="69">
        <v>40</v>
      </c>
      <c r="I14" s="70">
        <v>200</v>
      </c>
      <c r="J14" s="60"/>
      <c r="K14" s="71"/>
      <c r="L14" s="70"/>
      <c r="M14" s="91"/>
      <c r="N14" s="60"/>
      <c r="O14" s="72"/>
      <c r="P14" s="73"/>
      <c r="Q14" s="72"/>
      <c r="R14" s="7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71"/>
      <c r="AK14" s="37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>
      <c r="A15" s="10"/>
      <c r="B15" s="46" t="s">
        <v>162</v>
      </c>
      <c r="C15" s="31">
        <v>11</v>
      </c>
      <c r="D15" s="31" t="s">
        <v>132</v>
      </c>
      <c r="E15" s="153" t="s">
        <v>163</v>
      </c>
      <c r="F15" s="31" t="s">
        <v>164</v>
      </c>
      <c r="G15" s="14">
        <f t="shared" si="0"/>
        <v>71.94</v>
      </c>
      <c r="H15" s="69"/>
      <c r="I15" s="70"/>
      <c r="J15" s="60"/>
      <c r="K15" s="71"/>
      <c r="L15" s="70"/>
      <c r="M15" s="91"/>
      <c r="N15" s="60"/>
      <c r="O15" s="72"/>
      <c r="P15" s="73"/>
      <c r="Q15" s="72"/>
      <c r="R15" s="7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>
        <v>71.94</v>
      </c>
      <c r="AH15" s="60"/>
      <c r="AI15" s="60"/>
      <c r="AJ15" s="71"/>
      <c r="AK15" s="37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>
      <c r="A16" s="10"/>
      <c r="B16" s="46"/>
      <c r="C16" s="31">
        <v>11</v>
      </c>
      <c r="D16" s="31" t="s">
        <v>147</v>
      </c>
      <c r="E16" s="153" t="s">
        <v>165</v>
      </c>
      <c r="F16" s="31" t="s">
        <v>137</v>
      </c>
      <c r="G16" s="14">
        <f t="shared" si="0"/>
        <v>206.4</v>
      </c>
      <c r="H16" s="69"/>
      <c r="I16" s="70"/>
      <c r="J16" s="60"/>
      <c r="K16" s="71"/>
      <c r="L16" s="70"/>
      <c r="M16" s="91"/>
      <c r="N16" s="60"/>
      <c r="O16" s="72"/>
      <c r="P16" s="73"/>
      <c r="Q16" s="72"/>
      <c r="R16" s="70">
        <v>206.4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71"/>
      <c r="AK16" s="37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>
      <c r="A17" s="10"/>
      <c r="B17" s="46"/>
      <c r="C17" s="31">
        <v>11</v>
      </c>
      <c r="D17" s="31" t="s">
        <v>138</v>
      </c>
      <c r="E17" s="153" t="s">
        <v>166</v>
      </c>
      <c r="F17" s="31" t="s">
        <v>36</v>
      </c>
      <c r="G17" s="14">
        <f t="shared" si="0"/>
        <v>51.4</v>
      </c>
      <c r="H17" s="69"/>
      <c r="I17" s="70"/>
      <c r="J17" s="60"/>
      <c r="K17" s="71"/>
      <c r="L17" s="70"/>
      <c r="M17" s="91"/>
      <c r="N17" s="60"/>
      <c r="O17" s="72"/>
      <c r="P17" s="73"/>
      <c r="Q17" s="72"/>
      <c r="R17" s="7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>
        <v>51.4</v>
      </c>
      <c r="AD17" s="60"/>
      <c r="AE17" s="60"/>
      <c r="AF17" s="60"/>
      <c r="AG17" s="60"/>
      <c r="AH17" s="60"/>
      <c r="AI17" s="60"/>
      <c r="AJ17" s="71"/>
      <c r="AK17" s="37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>
      <c r="A18" s="10"/>
      <c r="B18" s="46"/>
      <c r="C18" s="31">
        <v>11</v>
      </c>
      <c r="D18" s="31" t="s">
        <v>147</v>
      </c>
      <c r="E18" s="153" t="s">
        <v>167</v>
      </c>
      <c r="F18" s="31" t="s">
        <v>31</v>
      </c>
      <c r="G18" s="14">
        <f t="shared" si="0"/>
        <v>56.75</v>
      </c>
      <c r="H18" s="69"/>
      <c r="I18" s="70"/>
      <c r="J18" s="60"/>
      <c r="K18" s="71"/>
      <c r="L18" s="70"/>
      <c r="M18" s="91"/>
      <c r="N18" s="60"/>
      <c r="O18" s="72"/>
      <c r="P18" s="73"/>
      <c r="Q18" s="72"/>
      <c r="R18" s="70"/>
      <c r="S18" s="60">
        <v>20</v>
      </c>
      <c r="T18" s="60">
        <v>13.65</v>
      </c>
      <c r="U18" s="60"/>
      <c r="V18" s="60"/>
      <c r="W18" s="60"/>
      <c r="X18" s="60">
        <v>15.6</v>
      </c>
      <c r="Y18" s="60">
        <v>7.5</v>
      </c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71"/>
      <c r="AK18" s="37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>
      <c r="A19" s="10"/>
      <c r="B19" s="46" t="s">
        <v>180</v>
      </c>
      <c r="C19" s="31">
        <v>5</v>
      </c>
      <c r="D19" s="31" t="s">
        <v>179</v>
      </c>
      <c r="E19" s="153" t="s">
        <v>178</v>
      </c>
      <c r="F19" s="31" t="s">
        <v>177</v>
      </c>
      <c r="G19" s="14">
        <f t="shared" si="0"/>
        <v>10</v>
      </c>
      <c r="H19" s="69"/>
      <c r="I19" s="70"/>
      <c r="J19" s="60"/>
      <c r="K19" s="71"/>
      <c r="L19" s="70"/>
      <c r="M19" s="91"/>
      <c r="N19" s="60"/>
      <c r="O19" s="72"/>
      <c r="P19" s="73"/>
      <c r="Q19" s="72"/>
      <c r="R19" s="7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71">
        <v>10</v>
      </c>
      <c r="AK19" s="37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>
      <c r="A20" s="10"/>
      <c r="B20" s="46"/>
      <c r="C20" s="31">
        <v>8</v>
      </c>
      <c r="D20" s="31" t="s">
        <v>147</v>
      </c>
      <c r="E20" s="153" t="s">
        <v>178</v>
      </c>
      <c r="F20" s="31" t="s">
        <v>137</v>
      </c>
      <c r="G20" s="14">
        <f t="shared" si="0"/>
        <v>299.20999999999998</v>
      </c>
      <c r="H20" s="69"/>
      <c r="I20" s="70"/>
      <c r="J20" s="60"/>
      <c r="K20" s="71"/>
      <c r="L20" s="70"/>
      <c r="M20" s="91"/>
      <c r="N20" s="60"/>
      <c r="O20" s="72"/>
      <c r="P20" s="73"/>
      <c r="Q20" s="72"/>
      <c r="R20" s="70">
        <v>299.20999999999998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71"/>
      <c r="AK20" s="37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>
      <c r="A21" s="10"/>
      <c r="B21" s="46"/>
      <c r="C21" s="31">
        <v>8</v>
      </c>
      <c r="D21" s="31" t="s">
        <v>138</v>
      </c>
      <c r="E21" s="153" t="s">
        <v>178</v>
      </c>
      <c r="F21" s="31" t="s">
        <v>36</v>
      </c>
      <c r="G21" s="14">
        <f t="shared" si="0"/>
        <v>74.599999999999994</v>
      </c>
      <c r="H21" s="69"/>
      <c r="I21" s="70"/>
      <c r="J21" s="60"/>
      <c r="K21" s="71"/>
      <c r="L21" s="70"/>
      <c r="M21" s="91"/>
      <c r="N21" s="60"/>
      <c r="O21" s="72"/>
      <c r="P21" s="73"/>
      <c r="Q21" s="72"/>
      <c r="R21" s="7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>
        <v>74.599999999999994</v>
      </c>
      <c r="AD21" s="60"/>
      <c r="AE21" s="60"/>
      <c r="AF21" s="60"/>
      <c r="AG21" s="60"/>
      <c r="AH21" s="60"/>
      <c r="AI21" s="60"/>
      <c r="AJ21" s="71"/>
      <c r="AK21" s="37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>
      <c r="A22" s="10"/>
      <c r="B22" s="46"/>
      <c r="C22" s="31">
        <v>8</v>
      </c>
      <c r="D22" s="31" t="s">
        <v>181</v>
      </c>
      <c r="E22" s="153" t="s">
        <v>178</v>
      </c>
      <c r="F22" s="31" t="s">
        <v>182</v>
      </c>
      <c r="G22" s="14">
        <f t="shared" si="0"/>
        <v>113.25</v>
      </c>
      <c r="H22" s="69">
        <v>5.39</v>
      </c>
      <c r="I22" s="70"/>
      <c r="J22" s="60"/>
      <c r="K22" s="71"/>
      <c r="L22" s="70"/>
      <c r="M22" s="91"/>
      <c r="N22" s="60"/>
      <c r="O22" s="72"/>
      <c r="P22" s="73"/>
      <c r="Q22" s="72">
        <v>107.86</v>
      </c>
      <c r="R22" s="7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71"/>
      <c r="AK22" s="37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>
      <c r="A23" s="10"/>
      <c r="B23" s="46"/>
      <c r="C23" s="31">
        <v>8</v>
      </c>
      <c r="D23" s="31" t="s">
        <v>183</v>
      </c>
      <c r="E23" s="153" t="s">
        <v>178</v>
      </c>
      <c r="F23" s="31" t="s">
        <v>184</v>
      </c>
      <c r="G23" s="14">
        <f t="shared" si="0"/>
        <v>240</v>
      </c>
      <c r="H23" s="69">
        <v>40</v>
      </c>
      <c r="I23" s="70">
        <v>200</v>
      </c>
      <c r="J23" s="60"/>
      <c r="K23" s="71"/>
      <c r="L23" s="70"/>
      <c r="M23" s="91"/>
      <c r="N23" s="60"/>
      <c r="O23" s="72"/>
      <c r="P23" s="73"/>
      <c r="Q23" s="72"/>
      <c r="R23" s="7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71"/>
      <c r="AK23" s="37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>
      <c r="A24" s="10"/>
      <c r="B24" s="46"/>
      <c r="C24" s="31">
        <v>8</v>
      </c>
      <c r="D24" s="31" t="s">
        <v>147</v>
      </c>
      <c r="E24" s="153" t="s">
        <v>178</v>
      </c>
      <c r="F24" s="31" t="s">
        <v>31</v>
      </c>
      <c r="G24" s="14">
        <f t="shared" si="0"/>
        <v>54.34</v>
      </c>
      <c r="H24" s="69">
        <v>2.2000000000000002</v>
      </c>
      <c r="I24" s="70"/>
      <c r="J24" s="60"/>
      <c r="K24" s="71"/>
      <c r="L24" s="70"/>
      <c r="M24" s="91"/>
      <c r="N24" s="60"/>
      <c r="O24" s="72"/>
      <c r="P24" s="73"/>
      <c r="Q24" s="72"/>
      <c r="R24" s="70"/>
      <c r="S24" s="60">
        <v>20</v>
      </c>
      <c r="T24" s="60">
        <v>13.65</v>
      </c>
      <c r="U24" s="60"/>
      <c r="V24" s="60"/>
      <c r="W24" s="60"/>
      <c r="X24" s="60"/>
      <c r="Y24" s="60">
        <v>7.5</v>
      </c>
      <c r="Z24" s="60"/>
      <c r="AA24" s="60">
        <v>10.99</v>
      </c>
      <c r="AB24" s="60"/>
      <c r="AC24" s="60"/>
      <c r="AD24" s="60"/>
      <c r="AE24" s="60"/>
      <c r="AF24" s="60"/>
      <c r="AG24" s="60"/>
      <c r="AH24" s="60"/>
      <c r="AI24" s="60"/>
      <c r="AJ24" s="71"/>
      <c r="AK24" s="37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>
      <c r="A25" s="10"/>
      <c r="B25" s="46"/>
      <c r="C25" s="31">
        <v>8</v>
      </c>
      <c r="D25" s="31" t="s">
        <v>185</v>
      </c>
      <c r="E25" s="153" t="s">
        <v>178</v>
      </c>
      <c r="F25" s="31" t="s">
        <v>11</v>
      </c>
      <c r="G25" s="14">
        <f t="shared" si="0"/>
        <v>830.42</v>
      </c>
      <c r="H25" s="69"/>
      <c r="I25" s="70"/>
      <c r="J25" s="60"/>
      <c r="K25" s="71"/>
      <c r="L25" s="70"/>
      <c r="M25" s="91"/>
      <c r="N25" s="60"/>
      <c r="O25" s="72"/>
      <c r="P25" s="73"/>
      <c r="Q25" s="72"/>
      <c r="R25" s="70"/>
      <c r="S25" s="60"/>
      <c r="T25" s="60"/>
      <c r="U25" s="60"/>
      <c r="V25" s="60"/>
      <c r="W25" s="60">
        <v>830.42</v>
      </c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71"/>
      <c r="AK25" s="37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>
      <c r="A26" s="10"/>
      <c r="B26" s="46" t="s">
        <v>187</v>
      </c>
      <c r="C26" s="31">
        <v>13</v>
      </c>
      <c r="D26" s="31" t="s">
        <v>147</v>
      </c>
      <c r="E26" s="153" t="s">
        <v>188</v>
      </c>
      <c r="F26" s="46" t="s">
        <v>137</v>
      </c>
      <c r="G26" s="14">
        <f t="shared" si="0"/>
        <v>268.14</v>
      </c>
      <c r="H26" s="69"/>
      <c r="I26" s="70"/>
      <c r="J26" s="60"/>
      <c r="K26" s="71"/>
      <c r="L26" s="70"/>
      <c r="M26" s="91"/>
      <c r="N26" s="60"/>
      <c r="O26" s="72"/>
      <c r="P26" s="73"/>
      <c r="Q26" s="72"/>
      <c r="R26" s="70">
        <v>268.14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71"/>
      <c r="AK26" s="37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>
      <c r="A27" s="10"/>
      <c r="B27" s="46"/>
      <c r="C27" s="31">
        <v>13</v>
      </c>
      <c r="D27" s="31" t="s">
        <v>138</v>
      </c>
      <c r="E27" s="153" t="s">
        <v>189</v>
      </c>
      <c r="F27" s="46" t="s">
        <v>36</v>
      </c>
      <c r="G27" s="14">
        <f t="shared" si="0"/>
        <v>67</v>
      </c>
      <c r="H27" s="69"/>
      <c r="I27" s="70"/>
      <c r="J27" s="60"/>
      <c r="K27" s="71"/>
      <c r="L27" s="70"/>
      <c r="M27" s="91"/>
      <c r="N27" s="60"/>
      <c r="O27" s="72"/>
      <c r="P27" s="73"/>
      <c r="Q27" s="72"/>
      <c r="R27" s="7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>
        <v>67</v>
      </c>
      <c r="AD27" s="60"/>
      <c r="AE27" s="60"/>
      <c r="AF27" s="60"/>
      <c r="AG27" s="60"/>
      <c r="AH27" s="60"/>
      <c r="AI27" s="60"/>
      <c r="AJ27" s="71"/>
      <c r="AK27" s="37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>
      <c r="A28" s="10"/>
      <c r="B28" s="46"/>
      <c r="C28" s="31">
        <v>13</v>
      </c>
      <c r="D28" s="31" t="s">
        <v>144</v>
      </c>
      <c r="E28" s="153" t="s">
        <v>190</v>
      </c>
      <c r="F28" s="31" t="s">
        <v>191</v>
      </c>
      <c r="G28" s="14">
        <f t="shared" si="0"/>
        <v>122.89</v>
      </c>
      <c r="H28" s="69">
        <v>20.48</v>
      </c>
      <c r="I28" s="70"/>
      <c r="J28" s="60"/>
      <c r="K28" s="71"/>
      <c r="L28" s="70"/>
      <c r="M28" s="91">
        <v>102.41</v>
      </c>
      <c r="N28" s="60"/>
      <c r="O28" s="72"/>
      <c r="P28" s="73"/>
      <c r="Q28" s="72"/>
      <c r="R28" s="7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71"/>
      <c r="AK28" s="37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>
      <c r="A29" s="10"/>
      <c r="B29" s="46"/>
      <c r="C29" s="31">
        <v>13</v>
      </c>
      <c r="D29" s="31" t="s">
        <v>183</v>
      </c>
      <c r="E29" s="153" t="s">
        <v>192</v>
      </c>
      <c r="F29" s="31" t="s">
        <v>193</v>
      </c>
      <c r="G29" s="14">
        <f t="shared" si="0"/>
        <v>240</v>
      </c>
      <c r="H29" s="69">
        <v>40</v>
      </c>
      <c r="I29" s="70">
        <v>200</v>
      </c>
      <c r="J29" s="60"/>
      <c r="K29" s="71"/>
      <c r="L29" s="70"/>
      <c r="M29" s="91"/>
      <c r="N29" s="60"/>
      <c r="O29" s="72"/>
      <c r="P29" s="73"/>
      <c r="R29" s="70"/>
      <c r="S29" s="60"/>
      <c r="T29" s="60"/>
      <c r="U29" s="60"/>
      <c r="V29" s="60"/>
      <c r="W29" s="60"/>
      <c r="X29" s="60"/>
      <c r="Y29" s="60"/>
      <c r="Z29" s="60"/>
      <c r="AA29" s="60"/>
      <c r="AB29" s="72"/>
      <c r="AC29" s="60"/>
      <c r="AD29" s="60"/>
      <c r="AE29" s="60"/>
      <c r="AF29" s="60"/>
      <c r="AG29" s="60"/>
      <c r="AH29" s="60"/>
      <c r="AI29" s="60"/>
      <c r="AJ29" s="71"/>
      <c r="AK29" s="37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>
      <c r="A30" s="10"/>
      <c r="B30" s="46"/>
      <c r="C30" s="31">
        <v>13</v>
      </c>
      <c r="D30" s="31" t="s">
        <v>194</v>
      </c>
      <c r="E30" s="153" t="s">
        <v>195</v>
      </c>
      <c r="F30" s="31" t="s">
        <v>196</v>
      </c>
      <c r="G30" s="14">
        <f t="shared" si="0"/>
        <v>80</v>
      </c>
      <c r="H30" s="69"/>
      <c r="I30" s="70"/>
      <c r="J30" s="60"/>
      <c r="K30" s="71"/>
      <c r="L30" s="70"/>
      <c r="M30" s="91"/>
      <c r="N30" s="60"/>
      <c r="O30" s="72"/>
      <c r="P30" s="73"/>
      <c r="Q30" s="72"/>
      <c r="R30" s="7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>
        <v>80</v>
      </c>
      <c r="AG30" s="60"/>
      <c r="AH30" s="60"/>
      <c r="AI30" s="60"/>
      <c r="AJ30" s="71"/>
      <c r="AK30" s="37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>
      <c r="A31" s="10"/>
      <c r="B31" s="46"/>
      <c r="C31" s="31">
        <v>13</v>
      </c>
      <c r="D31" s="31" t="s">
        <v>197</v>
      </c>
      <c r="E31" s="153" t="s">
        <v>198</v>
      </c>
      <c r="F31" s="31" t="s">
        <v>199</v>
      </c>
      <c r="G31" s="14">
        <f t="shared" si="0"/>
        <v>9.1</v>
      </c>
      <c r="H31" s="69"/>
      <c r="I31" s="70"/>
      <c r="J31" s="60"/>
      <c r="K31" s="71"/>
      <c r="L31" s="70"/>
      <c r="M31" s="91"/>
      <c r="N31" s="60"/>
      <c r="O31" s="72"/>
      <c r="P31" s="73"/>
      <c r="Q31" s="72"/>
      <c r="R31" s="70"/>
      <c r="S31" s="60"/>
      <c r="T31" s="60"/>
      <c r="U31" s="60"/>
      <c r="V31" s="60"/>
      <c r="W31" s="60"/>
      <c r="X31" s="60">
        <v>9.1</v>
      </c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71"/>
      <c r="AK31" s="37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>
      <c r="A32" s="10"/>
      <c r="B32" s="46"/>
      <c r="C32" s="31">
        <v>13</v>
      </c>
      <c r="D32" s="31" t="s">
        <v>197</v>
      </c>
      <c r="E32" s="153" t="s">
        <v>200</v>
      </c>
      <c r="F32" s="31" t="s">
        <v>201</v>
      </c>
      <c r="G32" s="14">
        <f t="shared" si="0"/>
        <v>474.17</v>
      </c>
      <c r="H32" s="69"/>
      <c r="I32" s="70"/>
      <c r="J32" s="60"/>
      <c r="K32" s="71"/>
      <c r="L32" s="70"/>
      <c r="M32" s="91"/>
      <c r="N32" s="60"/>
      <c r="O32" s="72"/>
      <c r="P32" s="73"/>
      <c r="Q32" s="72"/>
      <c r="R32" s="7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>
        <v>474.17</v>
      </c>
      <c r="AH32" s="60"/>
      <c r="AI32" s="60"/>
      <c r="AJ32" s="71"/>
      <c r="AK32" s="37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>
      <c r="A33" s="10"/>
      <c r="B33" s="46"/>
      <c r="C33" s="31">
        <v>13</v>
      </c>
      <c r="D33" s="31" t="s">
        <v>197</v>
      </c>
      <c r="E33" s="153" t="s">
        <v>202</v>
      </c>
      <c r="F33" s="31" t="s">
        <v>37</v>
      </c>
      <c r="G33" s="14">
        <f t="shared" si="0"/>
        <v>132</v>
      </c>
      <c r="H33" s="69"/>
      <c r="I33" s="70"/>
      <c r="J33" s="60"/>
      <c r="K33" s="71"/>
      <c r="L33" s="70"/>
      <c r="M33" s="91"/>
      <c r="N33" s="60"/>
      <c r="O33" s="72"/>
      <c r="P33" s="73"/>
      <c r="Q33" s="72"/>
      <c r="R33" s="7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>
        <v>132</v>
      </c>
      <c r="AE33" s="60"/>
      <c r="AF33" s="60"/>
      <c r="AG33" s="60"/>
      <c r="AH33" s="60"/>
      <c r="AI33" s="60"/>
      <c r="AJ33" s="71"/>
      <c r="AK33" s="37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>
      <c r="A34" s="10"/>
      <c r="B34" s="46"/>
      <c r="C34" s="31">
        <v>13</v>
      </c>
      <c r="D34" s="31" t="s">
        <v>197</v>
      </c>
      <c r="E34" s="153" t="s">
        <v>203</v>
      </c>
      <c r="F34" s="31" t="s">
        <v>37</v>
      </c>
      <c r="G34" s="14">
        <f t="shared" si="0"/>
        <v>38</v>
      </c>
      <c r="H34" s="69"/>
      <c r="I34" s="70"/>
      <c r="J34" s="60"/>
      <c r="K34" s="71"/>
      <c r="L34" s="70"/>
      <c r="M34" s="91"/>
      <c r="N34" s="60"/>
      <c r="O34" s="72"/>
      <c r="P34" s="73"/>
      <c r="Q34" s="72"/>
      <c r="R34" s="7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>
        <v>38</v>
      </c>
      <c r="AE34" s="60"/>
      <c r="AF34" s="60"/>
      <c r="AG34" s="60"/>
      <c r="AH34" s="60"/>
      <c r="AI34" s="60"/>
      <c r="AJ34" s="71"/>
      <c r="AK34" s="37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>
      <c r="A35" s="10"/>
      <c r="C35" s="31">
        <v>13</v>
      </c>
      <c r="D35" s="31" t="s">
        <v>147</v>
      </c>
      <c r="E35" s="153" t="s">
        <v>204</v>
      </c>
      <c r="F35" s="31" t="s">
        <v>31</v>
      </c>
      <c r="G35" s="14">
        <f t="shared" si="0"/>
        <v>72.84</v>
      </c>
      <c r="H35" s="69">
        <v>5.28</v>
      </c>
      <c r="I35" s="70"/>
      <c r="J35" s="60"/>
      <c r="K35" s="71"/>
      <c r="L35" s="70"/>
      <c r="M35" s="91"/>
      <c r="N35" s="60"/>
      <c r="O35" s="72"/>
      <c r="P35" s="73"/>
      <c r="Q35" s="72"/>
      <c r="R35" s="70"/>
      <c r="S35" s="60">
        <v>20</v>
      </c>
      <c r="T35" s="60">
        <v>13.65</v>
      </c>
      <c r="U35" s="60"/>
      <c r="V35" s="60"/>
      <c r="W35" s="60"/>
      <c r="X35" s="60">
        <v>12.31</v>
      </c>
      <c r="Y35" s="60">
        <v>7.5</v>
      </c>
      <c r="Z35" s="60"/>
      <c r="AA35" s="60">
        <v>14.1</v>
      </c>
      <c r="AB35" s="60"/>
      <c r="AC35" s="60"/>
      <c r="AD35" s="60"/>
      <c r="AE35" s="60"/>
      <c r="AF35" s="60"/>
      <c r="AG35" s="60"/>
      <c r="AH35" s="60"/>
      <c r="AI35" s="60"/>
      <c r="AJ35" s="71"/>
      <c r="AK35" s="37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>
      <c r="A36" s="10"/>
      <c r="B36" s="46" t="s">
        <v>205</v>
      </c>
      <c r="C36" s="31">
        <v>25</v>
      </c>
      <c r="D36" s="31" t="s">
        <v>147</v>
      </c>
      <c r="E36" s="153" t="s">
        <v>206</v>
      </c>
      <c r="F36" s="46" t="s">
        <v>137</v>
      </c>
      <c r="G36" s="14">
        <f t="shared" si="0"/>
        <v>268.14</v>
      </c>
      <c r="H36" s="69"/>
      <c r="I36" s="70"/>
      <c r="J36" s="60"/>
      <c r="K36" s="71"/>
      <c r="L36" s="70"/>
      <c r="M36" s="91"/>
      <c r="N36" s="60"/>
      <c r="O36" s="72"/>
      <c r="P36" s="73"/>
      <c r="Q36" s="72"/>
      <c r="R36" s="70">
        <v>268.14</v>
      </c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71"/>
      <c r="AK36" s="37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>
      <c r="A37" s="10"/>
      <c r="B37" s="46"/>
      <c r="C37" s="31">
        <v>25</v>
      </c>
      <c r="D37" s="31" t="s">
        <v>138</v>
      </c>
      <c r="E37" s="154" t="s">
        <v>207</v>
      </c>
      <c r="F37" s="31" t="s">
        <v>36</v>
      </c>
      <c r="G37" s="14">
        <f t="shared" si="0"/>
        <v>67</v>
      </c>
      <c r="H37" s="69"/>
      <c r="I37" s="70"/>
      <c r="J37" s="60"/>
      <c r="K37" s="71"/>
      <c r="L37" s="70"/>
      <c r="M37" s="91"/>
      <c r="N37" s="60"/>
      <c r="O37" s="72"/>
      <c r="P37" s="73"/>
      <c r="Q37" s="72"/>
      <c r="R37" s="7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>
        <v>67</v>
      </c>
      <c r="AD37" s="60"/>
      <c r="AE37" s="60"/>
      <c r="AF37" s="60"/>
      <c r="AG37" s="60"/>
      <c r="AH37" s="60"/>
      <c r="AI37" s="60"/>
      <c r="AJ37" s="71"/>
      <c r="AK37" s="37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>
      <c r="A38" s="10"/>
      <c r="B38" s="46"/>
      <c r="C38" s="31">
        <v>25</v>
      </c>
      <c r="D38" s="31" t="s">
        <v>183</v>
      </c>
      <c r="E38" s="153" t="s">
        <v>208</v>
      </c>
      <c r="F38" s="31" t="s">
        <v>209</v>
      </c>
      <c r="G38" s="14">
        <f t="shared" ref="G38:G68" si="2">SUM(H38:AJ38)</f>
        <v>240</v>
      </c>
      <c r="H38" s="69">
        <v>40</v>
      </c>
      <c r="I38" s="70">
        <v>200</v>
      </c>
      <c r="J38" s="60"/>
      <c r="K38" s="71"/>
      <c r="L38" s="70"/>
      <c r="M38" s="91"/>
      <c r="N38" s="60"/>
      <c r="O38" s="72"/>
      <c r="P38" s="73"/>
      <c r="Q38" s="72"/>
      <c r="R38" s="7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71"/>
      <c r="AK38" s="37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>
      <c r="A39" s="10"/>
      <c r="B39" s="46"/>
      <c r="C39" s="31">
        <v>25</v>
      </c>
      <c r="D39" s="31" t="s">
        <v>197</v>
      </c>
      <c r="E39" s="153" t="s">
        <v>210</v>
      </c>
      <c r="F39" s="31" t="s">
        <v>37</v>
      </c>
      <c r="G39" s="14">
        <f t="shared" si="2"/>
        <v>44</v>
      </c>
      <c r="H39" s="69"/>
      <c r="I39" s="70"/>
      <c r="J39" s="60"/>
      <c r="K39" s="71"/>
      <c r="L39" s="70"/>
      <c r="M39" s="91"/>
      <c r="N39" s="60"/>
      <c r="O39" s="72"/>
      <c r="P39" s="73"/>
      <c r="Q39" s="72"/>
      <c r="R39" s="7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>
        <v>44</v>
      </c>
      <c r="AE39" s="60"/>
      <c r="AF39" s="60"/>
      <c r="AG39" s="60"/>
      <c r="AH39" s="60"/>
      <c r="AI39" s="60"/>
      <c r="AJ39" s="71"/>
      <c r="AK39" s="37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>
      <c r="A40" s="10"/>
      <c r="B40" s="46"/>
      <c r="C40" s="31">
        <v>25</v>
      </c>
      <c r="D40" s="31" t="s">
        <v>197</v>
      </c>
      <c r="E40" s="153" t="s">
        <v>211</v>
      </c>
      <c r="F40" s="31" t="s">
        <v>37</v>
      </c>
      <c r="G40" s="14">
        <f t="shared" si="2"/>
        <v>88</v>
      </c>
      <c r="H40" s="69"/>
      <c r="I40" s="70"/>
      <c r="J40" s="60"/>
      <c r="K40" s="71"/>
      <c r="L40" s="70"/>
      <c r="M40" s="91"/>
      <c r="N40" s="60"/>
      <c r="O40" s="72"/>
      <c r="P40" s="73"/>
      <c r="Q40" s="72"/>
      <c r="R40" s="7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>
        <v>88</v>
      </c>
      <c r="AE40" s="60"/>
      <c r="AF40" s="60"/>
      <c r="AG40" s="60"/>
      <c r="AH40" s="60"/>
      <c r="AI40" s="60"/>
      <c r="AJ40" s="71"/>
      <c r="AK40" s="37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>
      <c r="A41" s="10"/>
      <c r="B41" s="46"/>
      <c r="C41" s="31">
        <v>25</v>
      </c>
      <c r="D41" s="31" t="s">
        <v>147</v>
      </c>
      <c r="E41" s="153" t="s">
        <v>212</v>
      </c>
      <c r="F41" s="31" t="s">
        <v>31</v>
      </c>
      <c r="G41" s="14">
        <f t="shared" si="2"/>
        <v>43.55</v>
      </c>
      <c r="H41" s="69">
        <v>0.4</v>
      </c>
      <c r="I41" s="70"/>
      <c r="J41" s="60"/>
      <c r="K41" s="71"/>
      <c r="L41" s="70"/>
      <c r="M41" s="91"/>
      <c r="N41" s="60"/>
      <c r="O41" s="72"/>
      <c r="P41" s="73"/>
      <c r="Q41" s="72"/>
      <c r="R41" s="70"/>
      <c r="S41" s="60">
        <v>20</v>
      </c>
      <c r="T41" s="60">
        <v>13.65</v>
      </c>
      <c r="U41" s="60"/>
      <c r="V41" s="60"/>
      <c r="W41" s="60"/>
      <c r="X41" s="60"/>
      <c r="Y41" s="60">
        <v>7.5</v>
      </c>
      <c r="Z41" s="60"/>
      <c r="AA41" s="60">
        <v>2</v>
      </c>
      <c r="AB41" s="60"/>
      <c r="AC41" s="60"/>
      <c r="AD41" s="60"/>
      <c r="AE41" s="60"/>
      <c r="AF41" s="60"/>
      <c r="AG41" s="60"/>
      <c r="AH41" s="60"/>
      <c r="AI41" s="60"/>
      <c r="AJ41" s="71"/>
      <c r="AK41" s="37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>
      <c r="A42" s="10"/>
      <c r="B42" s="46" t="s">
        <v>213</v>
      </c>
      <c r="C42" s="31">
        <v>14</v>
      </c>
      <c r="D42" s="31" t="s">
        <v>147</v>
      </c>
      <c r="E42" s="153" t="s">
        <v>214</v>
      </c>
      <c r="F42" s="31" t="s">
        <v>137</v>
      </c>
      <c r="G42" s="14">
        <f t="shared" si="2"/>
        <v>303.79000000000002</v>
      </c>
      <c r="H42" s="69"/>
      <c r="I42" s="70"/>
      <c r="J42" s="60"/>
      <c r="K42" s="71"/>
      <c r="L42" s="70"/>
      <c r="M42" s="91"/>
      <c r="N42" s="60"/>
      <c r="O42" s="72"/>
      <c r="P42" s="73"/>
      <c r="Q42" s="72"/>
      <c r="R42" s="70">
        <v>303.79000000000002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71"/>
      <c r="AK42" s="37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>
      <c r="A43" s="10"/>
      <c r="B43" s="46"/>
      <c r="C43" s="31">
        <v>14</v>
      </c>
      <c r="D43" s="31" t="s">
        <v>138</v>
      </c>
      <c r="E43" s="153" t="s">
        <v>215</v>
      </c>
      <c r="F43" s="31" t="s">
        <v>36</v>
      </c>
      <c r="G43" s="14">
        <f t="shared" si="2"/>
        <v>75.8</v>
      </c>
      <c r="H43" s="69"/>
      <c r="I43" s="70"/>
      <c r="J43" s="60"/>
      <c r="K43" s="71"/>
      <c r="L43" s="70"/>
      <c r="M43" s="91"/>
      <c r="N43" s="60"/>
      <c r="O43" s="72"/>
      <c r="P43" s="73"/>
      <c r="Q43" s="72"/>
      <c r="R43" s="7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>
        <v>75.8</v>
      </c>
      <c r="AD43" s="60"/>
      <c r="AE43" s="60"/>
      <c r="AF43" s="60"/>
      <c r="AG43" s="60"/>
      <c r="AH43" s="60"/>
      <c r="AI43" s="60"/>
      <c r="AJ43" s="71"/>
      <c r="AK43" s="37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>
      <c r="A44" s="10"/>
      <c r="B44" s="46"/>
      <c r="C44" s="31">
        <v>14</v>
      </c>
      <c r="D44" s="31" t="s">
        <v>183</v>
      </c>
      <c r="E44" s="153" t="s">
        <v>216</v>
      </c>
      <c r="F44" s="31" t="s">
        <v>217</v>
      </c>
      <c r="G44" s="14">
        <f t="shared" si="2"/>
        <v>240</v>
      </c>
      <c r="H44" s="69">
        <v>40</v>
      </c>
      <c r="I44" s="70">
        <v>200</v>
      </c>
      <c r="J44" s="60"/>
      <c r="K44" s="71"/>
      <c r="L44" s="70"/>
      <c r="M44" s="91"/>
      <c r="N44" s="60"/>
      <c r="O44" s="72"/>
      <c r="P44" s="73"/>
      <c r="Q44" s="72"/>
      <c r="R44" s="7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71"/>
      <c r="AK44" s="37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>
      <c r="A45" s="10"/>
      <c r="B45" s="46"/>
      <c r="C45" s="31">
        <v>14</v>
      </c>
      <c r="D45" s="31" t="s">
        <v>147</v>
      </c>
      <c r="E45" s="153" t="s">
        <v>218</v>
      </c>
      <c r="F45" s="31" t="s">
        <v>31</v>
      </c>
      <c r="G45" s="14">
        <f t="shared" si="2"/>
        <v>27.5</v>
      </c>
      <c r="H45" s="69"/>
      <c r="I45" s="70"/>
      <c r="J45" s="60"/>
      <c r="K45" s="71"/>
      <c r="L45" s="70"/>
      <c r="M45" s="91"/>
      <c r="N45" s="60"/>
      <c r="O45" s="72"/>
      <c r="P45" s="73"/>
      <c r="Q45" s="72"/>
      <c r="R45" s="70"/>
      <c r="S45" s="60">
        <v>20</v>
      </c>
      <c r="T45" s="60"/>
      <c r="U45" s="60"/>
      <c r="V45" s="60"/>
      <c r="W45" s="60"/>
      <c r="X45" s="60"/>
      <c r="Y45" s="60">
        <v>7.5</v>
      </c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71"/>
      <c r="AK45" s="37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>
      <c r="A46" s="10"/>
      <c r="B46" s="46" t="s">
        <v>219</v>
      </c>
      <c r="C46" s="31">
        <v>12</v>
      </c>
      <c r="D46" s="31" t="s">
        <v>147</v>
      </c>
      <c r="E46" s="153" t="s">
        <v>220</v>
      </c>
      <c r="F46" s="31" t="s">
        <v>137</v>
      </c>
      <c r="G46" s="14">
        <f t="shared" si="2"/>
        <v>275.44</v>
      </c>
      <c r="H46" s="69"/>
      <c r="I46" s="70"/>
      <c r="J46" s="60"/>
      <c r="K46" s="71"/>
      <c r="L46" s="70"/>
      <c r="M46" s="91"/>
      <c r="N46" s="60"/>
      <c r="O46" s="72"/>
      <c r="P46" s="73"/>
      <c r="Q46" s="72"/>
      <c r="R46" s="70">
        <v>275.44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71"/>
      <c r="AK46" s="37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>
      <c r="A47" s="10"/>
      <c r="B47" s="46"/>
      <c r="C47" s="31">
        <v>12</v>
      </c>
      <c r="D47" s="31" t="s">
        <v>138</v>
      </c>
      <c r="E47" s="153" t="s">
        <v>221</v>
      </c>
      <c r="F47" s="46" t="s">
        <v>36</v>
      </c>
      <c r="G47" s="14">
        <f t="shared" si="2"/>
        <v>68.88</v>
      </c>
      <c r="H47" s="69"/>
      <c r="I47" s="70"/>
      <c r="J47" s="60"/>
      <c r="K47" s="71"/>
      <c r="L47" s="70"/>
      <c r="M47" s="91"/>
      <c r="N47" s="60"/>
      <c r="O47" s="72"/>
      <c r="P47" s="73"/>
      <c r="Q47" s="72"/>
      <c r="R47" s="7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>
        <v>68.88</v>
      </c>
      <c r="AD47" s="60"/>
      <c r="AE47" s="60"/>
      <c r="AF47" s="60"/>
      <c r="AG47" s="60"/>
      <c r="AH47" s="60"/>
      <c r="AI47" s="60"/>
      <c r="AJ47" s="71"/>
      <c r="AK47" s="37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>
      <c r="A48" s="10"/>
      <c r="B48" s="46"/>
      <c r="C48" s="31">
        <v>12</v>
      </c>
      <c r="D48" s="31" t="s">
        <v>183</v>
      </c>
      <c r="E48" s="153" t="s">
        <v>222</v>
      </c>
      <c r="F48" s="46" t="s">
        <v>223</v>
      </c>
      <c r="G48" s="14">
        <f t="shared" si="2"/>
        <v>240</v>
      </c>
      <c r="H48" s="69">
        <v>40</v>
      </c>
      <c r="I48" s="70">
        <v>200</v>
      </c>
      <c r="J48" s="60"/>
      <c r="K48" s="71"/>
      <c r="L48" s="70"/>
      <c r="M48" s="91"/>
      <c r="N48" s="60"/>
      <c r="O48" s="72"/>
      <c r="P48" s="73"/>
      <c r="Q48" s="72"/>
      <c r="R48" s="7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71"/>
      <c r="AK48" s="37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>
      <c r="A49" s="10"/>
      <c r="B49" s="46"/>
      <c r="C49" s="31">
        <v>12</v>
      </c>
      <c r="D49" s="31" t="s">
        <v>144</v>
      </c>
      <c r="E49" s="153" t="s">
        <v>224</v>
      </c>
      <c r="F49" s="46" t="s">
        <v>191</v>
      </c>
      <c r="G49" s="14">
        <f t="shared" si="2"/>
        <v>122.89</v>
      </c>
      <c r="H49" s="69">
        <v>20.48</v>
      </c>
      <c r="I49" s="70"/>
      <c r="J49" s="60"/>
      <c r="K49" s="71"/>
      <c r="L49" s="70"/>
      <c r="M49" s="91"/>
      <c r="N49" s="60">
        <v>102.41</v>
      </c>
      <c r="O49" s="72"/>
      <c r="P49" s="73"/>
      <c r="Q49" s="72"/>
      <c r="R49" s="7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71"/>
      <c r="AK49" s="37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>
      <c r="A50" s="10"/>
      <c r="B50" s="46"/>
      <c r="C50" s="31">
        <v>12</v>
      </c>
      <c r="D50" s="31" t="s">
        <v>197</v>
      </c>
      <c r="E50" s="153" t="s">
        <v>225</v>
      </c>
      <c r="F50" s="31" t="s">
        <v>37</v>
      </c>
      <c r="G50" s="14">
        <f t="shared" si="2"/>
        <v>76</v>
      </c>
      <c r="H50" s="69"/>
      <c r="I50" s="70"/>
      <c r="J50" s="60"/>
      <c r="K50" s="71"/>
      <c r="L50" s="70"/>
      <c r="M50" s="91"/>
      <c r="N50" s="60"/>
      <c r="O50" s="72"/>
      <c r="P50" s="73"/>
      <c r="Q50" s="72"/>
      <c r="R50" s="7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>
        <v>76</v>
      </c>
      <c r="AE50" s="60"/>
      <c r="AF50" s="60"/>
      <c r="AG50" s="60"/>
      <c r="AH50" s="60"/>
      <c r="AI50" s="60"/>
      <c r="AJ50" s="71"/>
      <c r="AK50" s="37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>
      <c r="A51" s="10"/>
      <c r="B51" s="46"/>
      <c r="C51" s="31">
        <v>12</v>
      </c>
      <c r="D51" s="31" t="s">
        <v>147</v>
      </c>
      <c r="E51" s="153" t="s">
        <v>226</v>
      </c>
      <c r="F51" s="31" t="s">
        <v>31</v>
      </c>
      <c r="G51" s="14">
        <f t="shared" si="2"/>
        <v>102.34</v>
      </c>
      <c r="H51" s="69">
        <v>10.199999999999999</v>
      </c>
      <c r="I51" s="70"/>
      <c r="J51" s="60"/>
      <c r="K51" s="71"/>
      <c r="L51" s="70"/>
      <c r="M51" s="91"/>
      <c r="N51" s="60"/>
      <c r="O51" s="72"/>
      <c r="P51" s="73"/>
      <c r="Q51" s="72"/>
      <c r="R51" s="70"/>
      <c r="S51" s="60">
        <v>20</v>
      </c>
      <c r="T51" s="60">
        <v>13.65</v>
      </c>
      <c r="U51" s="60"/>
      <c r="V51" s="60"/>
      <c r="W51" s="60"/>
      <c r="X51" s="60"/>
      <c r="Y51" s="60">
        <v>7.5</v>
      </c>
      <c r="Z51" s="60"/>
      <c r="AA51" s="60">
        <v>1</v>
      </c>
      <c r="AB51" s="60">
        <v>49.99</v>
      </c>
      <c r="AC51" s="60"/>
      <c r="AD51" s="60"/>
      <c r="AE51" s="60"/>
      <c r="AF51" s="60"/>
      <c r="AG51" s="60"/>
      <c r="AH51" s="60"/>
      <c r="AI51" s="60"/>
      <c r="AJ51" s="71"/>
      <c r="AK51" s="37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>
      <c r="A52" s="10"/>
      <c r="B52" s="46" t="s">
        <v>229</v>
      </c>
      <c r="C52" s="31">
        <v>9</v>
      </c>
      <c r="D52" s="31" t="s">
        <v>147</v>
      </c>
      <c r="E52" s="153" t="s">
        <v>230</v>
      </c>
      <c r="F52" s="31" t="s">
        <v>137</v>
      </c>
      <c r="G52" s="14">
        <f t="shared" si="2"/>
        <v>296.72000000000003</v>
      </c>
      <c r="H52" s="69"/>
      <c r="I52" s="70"/>
      <c r="J52" s="60"/>
      <c r="K52" s="71"/>
      <c r="L52" s="70"/>
      <c r="M52" s="91"/>
      <c r="N52" s="60"/>
      <c r="O52" s="72"/>
      <c r="P52" s="73"/>
      <c r="Q52" s="72"/>
      <c r="R52" s="70">
        <v>296.72000000000003</v>
      </c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71"/>
      <c r="AK52" s="37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>
      <c r="A53" s="10"/>
      <c r="B53" s="46"/>
      <c r="C53" s="31">
        <v>9</v>
      </c>
      <c r="D53" s="31" t="s">
        <v>138</v>
      </c>
      <c r="E53" s="153" t="s">
        <v>231</v>
      </c>
      <c r="F53" s="31" t="s">
        <v>36</v>
      </c>
      <c r="G53" s="14">
        <f t="shared" si="2"/>
        <v>74</v>
      </c>
      <c r="H53" s="69"/>
      <c r="I53" s="70"/>
      <c r="J53" s="60"/>
      <c r="K53" s="71"/>
      <c r="L53" s="70"/>
      <c r="M53" s="91"/>
      <c r="N53" s="60"/>
      <c r="O53" s="72"/>
      <c r="P53" s="73"/>
      <c r="Q53" s="72"/>
      <c r="R53" s="7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>
        <v>74</v>
      </c>
      <c r="AD53" s="60"/>
      <c r="AE53" s="60"/>
      <c r="AF53" s="60"/>
      <c r="AG53" s="60"/>
      <c r="AH53" s="60"/>
      <c r="AI53" s="60"/>
      <c r="AJ53" s="71"/>
      <c r="AK53" s="37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>
      <c r="A54" s="10"/>
      <c r="B54" s="46"/>
      <c r="C54" s="31">
        <v>9</v>
      </c>
      <c r="D54" s="31" t="s">
        <v>183</v>
      </c>
      <c r="E54" s="153" t="s">
        <v>232</v>
      </c>
      <c r="F54" s="31" t="s">
        <v>233</v>
      </c>
      <c r="G54" s="14">
        <f t="shared" si="2"/>
        <v>240</v>
      </c>
      <c r="H54" s="69">
        <v>40</v>
      </c>
      <c r="I54" s="70">
        <v>200</v>
      </c>
      <c r="J54" s="60"/>
      <c r="K54" s="71"/>
      <c r="L54" s="70"/>
      <c r="M54" s="91"/>
      <c r="N54" s="60"/>
      <c r="O54" s="72"/>
      <c r="P54" s="73"/>
      <c r="Q54" s="72"/>
      <c r="R54" s="7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71"/>
      <c r="AK54" s="37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>
      <c r="A55" s="10"/>
      <c r="B55" s="46"/>
      <c r="C55" s="31">
        <v>9</v>
      </c>
      <c r="D55" s="31" t="s">
        <v>144</v>
      </c>
      <c r="E55" s="153" t="s">
        <v>234</v>
      </c>
      <c r="F55" s="46" t="s">
        <v>235</v>
      </c>
      <c r="G55" s="14">
        <f t="shared" si="2"/>
        <v>1603.5</v>
      </c>
      <c r="H55" s="69"/>
      <c r="I55" s="70"/>
      <c r="J55" s="60"/>
      <c r="K55" s="71"/>
      <c r="L55" s="70"/>
      <c r="M55" s="91">
        <v>1603.5</v>
      </c>
      <c r="N55" s="60"/>
      <c r="O55" s="72"/>
      <c r="P55" s="73"/>
      <c r="Q55" s="72"/>
      <c r="R55" s="7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71"/>
      <c r="AK55" s="37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>
      <c r="A56" s="10"/>
      <c r="B56" s="46"/>
      <c r="C56" s="31">
        <v>9</v>
      </c>
      <c r="D56" s="31" t="s">
        <v>147</v>
      </c>
      <c r="E56" s="155" t="s">
        <v>236</v>
      </c>
      <c r="F56" s="31" t="s">
        <v>31</v>
      </c>
      <c r="G56" s="14">
        <f t="shared" si="2"/>
        <v>166.93</v>
      </c>
      <c r="H56" s="69">
        <v>18.7</v>
      </c>
      <c r="I56" s="70"/>
      <c r="J56" s="60">
        <v>14.94</v>
      </c>
      <c r="K56" s="71"/>
      <c r="L56" s="70"/>
      <c r="M56" s="91"/>
      <c r="N56" s="60"/>
      <c r="O56" s="72"/>
      <c r="P56" s="73"/>
      <c r="Q56" s="72"/>
      <c r="R56" s="70"/>
      <c r="S56" s="60">
        <v>20</v>
      </c>
      <c r="T56" s="60">
        <v>27.3</v>
      </c>
      <c r="U56" s="60"/>
      <c r="V56" s="60"/>
      <c r="W56" s="60"/>
      <c r="X56" s="60"/>
      <c r="Y56" s="60">
        <v>7.5</v>
      </c>
      <c r="Z56" s="60"/>
      <c r="AA56" s="60">
        <v>1</v>
      </c>
      <c r="AB56" s="60">
        <v>77.489999999999995</v>
      </c>
      <c r="AC56" s="60"/>
      <c r="AD56" s="60"/>
      <c r="AE56" s="60"/>
      <c r="AF56" s="60"/>
      <c r="AG56" s="60"/>
      <c r="AH56" s="60"/>
      <c r="AI56" s="60"/>
      <c r="AJ56" s="71"/>
      <c r="AK56" s="37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7" spans="1:51">
      <c r="A57" s="10"/>
      <c r="B57" s="46"/>
      <c r="C57" s="31">
        <v>9</v>
      </c>
      <c r="D57" s="31" t="s">
        <v>144</v>
      </c>
      <c r="E57" s="154" t="s">
        <v>237</v>
      </c>
      <c r="F57" s="31" t="s">
        <v>238</v>
      </c>
      <c r="G57" s="14">
        <f t="shared" si="2"/>
        <v>28.16</v>
      </c>
      <c r="H57" s="69">
        <v>4.6900000000000004</v>
      </c>
      <c r="I57" s="70"/>
      <c r="J57" s="60"/>
      <c r="K57" s="71"/>
      <c r="L57" s="70"/>
      <c r="M57" s="91"/>
      <c r="N57" s="60">
        <v>23.47</v>
      </c>
      <c r="O57" s="72"/>
      <c r="P57" s="73"/>
      <c r="Q57" s="72"/>
      <c r="R57" s="7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71"/>
      <c r="AK57" s="37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</row>
    <row r="58" spans="1:51">
      <c r="A58" s="10"/>
      <c r="B58" s="46" t="s">
        <v>242</v>
      </c>
      <c r="C58" s="31">
        <v>14</v>
      </c>
      <c r="D58" s="31" t="s">
        <v>147</v>
      </c>
      <c r="E58" s="153" t="s">
        <v>243</v>
      </c>
      <c r="F58" s="31" t="s">
        <v>137</v>
      </c>
      <c r="G58" s="14">
        <f t="shared" si="2"/>
        <v>296.72000000000003</v>
      </c>
      <c r="H58" s="69"/>
      <c r="I58" s="70"/>
      <c r="J58" s="60"/>
      <c r="K58" s="71"/>
      <c r="L58" s="70"/>
      <c r="M58" s="91"/>
      <c r="N58" s="60"/>
      <c r="O58" s="72"/>
      <c r="P58" s="73"/>
      <c r="Q58" s="72"/>
      <c r="R58" s="70">
        <v>296.72000000000003</v>
      </c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71"/>
      <c r="AK58" s="37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</row>
    <row r="59" spans="1:51">
      <c r="A59" s="10"/>
      <c r="B59" s="46"/>
      <c r="C59" s="31">
        <v>14</v>
      </c>
      <c r="D59" s="31" t="s">
        <v>138</v>
      </c>
      <c r="E59" s="155" t="s">
        <v>244</v>
      </c>
      <c r="F59" s="31" t="s">
        <v>36</v>
      </c>
      <c r="G59" s="14">
        <f t="shared" si="2"/>
        <v>74</v>
      </c>
      <c r="H59" s="69"/>
      <c r="I59" s="70"/>
      <c r="J59" s="60"/>
      <c r="K59" s="71"/>
      <c r="L59" s="70"/>
      <c r="M59" s="91"/>
      <c r="N59" s="60"/>
      <c r="O59" s="72"/>
      <c r="P59" s="73"/>
      <c r="Q59" s="72"/>
      <c r="R59" s="7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>
        <v>74</v>
      </c>
      <c r="AD59" s="60"/>
      <c r="AE59" s="60"/>
      <c r="AF59" s="60"/>
      <c r="AG59" s="60"/>
      <c r="AH59" s="60"/>
      <c r="AI59" s="60"/>
      <c r="AJ59" s="71"/>
      <c r="AK59" s="37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</row>
    <row r="60" spans="1:51" s="105" customFormat="1">
      <c r="A60" s="10"/>
      <c r="B60" s="46"/>
      <c r="C60" s="31">
        <v>14</v>
      </c>
      <c r="D60" s="31" t="s">
        <v>183</v>
      </c>
      <c r="E60" s="153" t="s">
        <v>245</v>
      </c>
      <c r="F60" s="31" t="s">
        <v>246</v>
      </c>
      <c r="G60" s="14">
        <f t="shared" si="2"/>
        <v>240</v>
      </c>
      <c r="H60" s="111">
        <v>40</v>
      </c>
      <c r="I60" s="112">
        <v>200</v>
      </c>
      <c r="J60" s="104"/>
      <c r="K60" s="113"/>
      <c r="L60" s="112"/>
      <c r="M60" s="114"/>
      <c r="N60" s="104"/>
      <c r="O60" s="115"/>
      <c r="P60" s="73"/>
      <c r="Q60" s="115"/>
      <c r="R60" s="112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13"/>
      <c r="AK60" s="4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</row>
    <row r="61" spans="1:51" s="105" customFormat="1">
      <c r="A61" s="10"/>
      <c r="B61" s="46"/>
      <c r="C61" s="31">
        <v>14</v>
      </c>
      <c r="D61" s="31" t="s">
        <v>147</v>
      </c>
      <c r="E61" s="153" t="s">
        <v>247</v>
      </c>
      <c r="F61" s="31" t="s">
        <v>31</v>
      </c>
      <c r="G61" s="14">
        <f t="shared" si="2"/>
        <v>44.29</v>
      </c>
      <c r="H61" s="111">
        <v>0.4</v>
      </c>
      <c r="I61" s="112"/>
      <c r="J61" s="104"/>
      <c r="K61" s="113"/>
      <c r="L61" s="112"/>
      <c r="M61" s="114"/>
      <c r="N61" s="104"/>
      <c r="O61" s="115"/>
      <c r="P61" s="73"/>
      <c r="Q61" s="115"/>
      <c r="R61" s="112"/>
      <c r="S61" s="104">
        <v>20</v>
      </c>
      <c r="T61" s="104"/>
      <c r="U61" s="104"/>
      <c r="V61" s="104"/>
      <c r="W61" s="104"/>
      <c r="X61" s="104"/>
      <c r="Y61" s="104">
        <v>7.5</v>
      </c>
      <c r="Z61" s="104"/>
      <c r="AA61" s="104">
        <v>2</v>
      </c>
      <c r="AB61" s="104"/>
      <c r="AC61" s="104"/>
      <c r="AD61" s="104"/>
      <c r="AE61" s="104"/>
      <c r="AF61" s="104"/>
      <c r="AG61" s="104">
        <v>14.39</v>
      </c>
      <c r="AH61" s="104"/>
      <c r="AI61" s="104"/>
      <c r="AJ61" s="113"/>
      <c r="AK61" s="4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</row>
    <row r="62" spans="1:51" s="105" customFormat="1">
      <c r="A62" s="10"/>
      <c r="B62" s="46" t="s">
        <v>248</v>
      </c>
      <c r="C62" s="31">
        <v>11</v>
      </c>
      <c r="D62" s="31" t="s">
        <v>147</v>
      </c>
      <c r="E62" s="153" t="s">
        <v>249</v>
      </c>
      <c r="F62" s="31" t="s">
        <v>137</v>
      </c>
      <c r="G62" s="14">
        <f t="shared" si="2"/>
        <v>275.44</v>
      </c>
      <c r="H62" s="111"/>
      <c r="I62" s="112"/>
      <c r="J62" s="104"/>
      <c r="K62" s="113"/>
      <c r="L62" s="112"/>
      <c r="M62" s="114"/>
      <c r="N62" s="104"/>
      <c r="O62" s="115"/>
      <c r="P62" s="73"/>
      <c r="Q62" s="115"/>
      <c r="R62" s="112">
        <v>275.44</v>
      </c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13"/>
      <c r="AK62" s="4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</row>
    <row r="63" spans="1:51" s="105" customFormat="1">
      <c r="A63" s="10"/>
      <c r="B63" s="46"/>
      <c r="C63" s="31">
        <v>11</v>
      </c>
      <c r="D63" s="31" t="s">
        <v>138</v>
      </c>
      <c r="E63" s="153" t="s">
        <v>250</v>
      </c>
      <c r="F63" s="31" t="s">
        <v>36</v>
      </c>
      <c r="G63" s="14">
        <f t="shared" si="2"/>
        <v>68.8</v>
      </c>
      <c r="H63" s="111"/>
      <c r="I63" s="112"/>
      <c r="J63" s="104"/>
      <c r="K63" s="113"/>
      <c r="L63" s="112"/>
      <c r="M63" s="114"/>
      <c r="N63" s="104"/>
      <c r="O63" s="115"/>
      <c r="P63" s="73"/>
      <c r="Q63" s="115"/>
      <c r="R63" s="112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>
        <v>68.8</v>
      </c>
      <c r="AD63" s="104"/>
      <c r="AE63" s="104"/>
      <c r="AF63" s="104"/>
      <c r="AG63" s="104"/>
      <c r="AH63" s="104"/>
      <c r="AI63" s="104"/>
      <c r="AJ63" s="113"/>
      <c r="AK63" s="4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</row>
    <row r="64" spans="1:51" s="105" customFormat="1">
      <c r="A64" s="10"/>
      <c r="B64" s="46"/>
      <c r="C64" s="31">
        <v>11</v>
      </c>
      <c r="D64" s="31" t="s">
        <v>183</v>
      </c>
      <c r="E64" s="153" t="s">
        <v>251</v>
      </c>
      <c r="F64" s="31" t="s">
        <v>252</v>
      </c>
      <c r="G64" s="14">
        <f t="shared" si="2"/>
        <v>240</v>
      </c>
      <c r="H64" s="111">
        <v>40</v>
      </c>
      <c r="I64" s="112">
        <v>200</v>
      </c>
      <c r="J64" s="104"/>
      <c r="K64" s="113"/>
      <c r="L64" s="112"/>
      <c r="M64" s="114"/>
      <c r="N64" s="104"/>
      <c r="O64" s="115"/>
      <c r="P64" s="73"/>
      <c r="Q64" s="115"/>
      <c r="R64" s="112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13"/>
      <c r="AK64" s="4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</row>
    <row r="65" spans="1:51">
      <c r="A65" s="10"/>
      <c r="B65" s="46"/>
      <c r="C65" s="31">
        <v>11</v>
      </c>
      <c r="D65" s="31" t="s">
        <v>253</v>
      </c>
      <c r="E65" s="153" t="s">
        <v>254</v>
      </c>
      <c r="F65" s="31" t="s">
        <v>255</v>
      </c>
      <c r="G65" s="14">
        <f t="shared" si="2"/>
        <v>101</v>
      </c>
      <c r="H65" s="69"/>
      <c r="I65" s="70"/>
      <c r="J65" s="60"/>
      <c r="K65" s="71"/>
      <c r="L65" s="70"/>
      <c r="M65" s="91"/>
      <c r="N65" s="60"/>
      <c r="O65" s="72"/>
      <c r="P65" s="73"/>
      <c r="Q65" s="72"/>
      <c r="R65" s="7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>
        <v>101</v>
      </c>
      <c r="AF65" s="60"/>
      <c r="AG65" s="60"/>
      <c r="AH65" s="60"/>
      <c r="AI65" s="60"/>
      <c r="AJ65" s="71"/>
      <c r="AK65" s="37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>
      <c r="A66" s="10">
        <f>+G66-SUM(H66:AJ66)</f>
        <v>0</v>
      </c>
      <c r="B66" s="76"/>
      <c r="C66" s="31">
        <v>11</v>
      </c>
      <c r="D66" s="31" t="s">
        <v>147</v>
      </c>
      <c r="E66" s="153" t="s">
        <v>256</v>
      </c>
      <c r="F66" s="31" t="s">
        <v>31</v>
      </c>
      <c r="G66" s="14">
        <f t="shared" si="2"/>
        <v>27.5</v>
      </c>
      <c r="H66" s="75"/>
      <c r="I66" s="70"/>
      <c r="J66" s="60"/>
      <c r="K66" s="71"/>
      <c r="L66" s="70"/>
      <c r="M66" s="70"/>
      <c r="N66" s="60"/>
      <c r="O66" s="72"/>
      <c r="P66" s="73"/>
      <c r="Q66" s="72"/>
      <c r="R66" s="70"/>
      <c r="S66" s="60">
        <v>20</v>
      </c>
      <c r="T66" s="60"/>
      <c r="U66" s="60"/>
      <c r="V66" s="60"/>
      <c r="W66" s="60"/>
      <c r="X66" s="60"/>
      <c r="Y66" s="60">
        <v>7.5</v>
      </c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71"/>
      <c r="AK66" s="37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>
      <c r="A67" s="10">
        <f>+G67-SUM(H67:AJ67)</f>
        <v>0</v>
      </c>
      <c r="B67" s="46"/>
      <c r="C67" s="31">
        <v>11</v>
      </c>
      <c r="D67" s="46" t="s">
        <v>144</v>
      </c>
      <c r="E67" s="153" t="s">
        <v>257</v>
      </c>
      <c r="F67" s="31" t="s">
        <v>258</v>
      </c>
      <c r="G67" s="14">
        <f t="shared" si="2"/>
        <v>122.89</v>
      </c>
      <c r="H67" s="69">
        <v>20.48</v>
      </c>
      <c r="I67" s="70"/>
      <c r="J67" s="60"/>
      <c r="K67" s="71"/>
      <c r="L67" s="70"/>
      <c r="M67" s="70"/>
      <c r="N67" s="60">
        <v>102.41</v>
      </c>
      <c r="O67" s="72"/>
      <c r="P67" s="73"/>
      <c r="Q67" s="72"/>
      <c r="R67" s="7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71"/>
      <c r="AK67" s="37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>
      <c r="A68" s="10">
        <f>+G68-SUM(H68:AJ68)</f>
        <v>0</v>
      </c>
      <c r="B68" s="46" t="s">
        <v>259</v>
      </c>
      <c r="C68" s="31">
        <v>8</v>
      </c>
      <c r="D68" s="31" t="s">
        <v>147</v>
      </c>
      <c r="E68" s="153" t="s">
        <v>260</v>
      </c>
      <c r="F68" s="31" t="s">
        <v>137</v>
      </c>
      <c r="G68" s="14">
        <f t="shared" si="2"/>
        <v>275.44</v>
      </c>
      <c r="H68" s="69"/>
      <c r="I68" s="70"/>
      <c r="J68" s="60"/>
      <c r="K68" s="71"/>
      <c r="L68" s="70"/>
      <c r="M68" s="70"/>
      <c r="N68" s="60"/>
      <c r="O68" s="72"/>
      <c r="P68" s="73"/>
      <c r="Q68" s="72"/>
      <c r="R68" s="70">
        <v>275.44</v>
      </c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71"/>
      <c r="AK68" s="37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 s="105" customFormat="1">
      <c r="A69" s="10">
        <f>+G69-SUM(H69:AJ69)</f>
        <v>0</v>
      </c>
      <c r="B69" s="46"/>
      <c r="C69" s="31">
        <v>8</v>
      </c>
      <c r="D69" s="31" t="s">
        <v>138</v>
      </c>
      <c r="E69" s="153" t="s">
        <v>261</v>
      </c>
      <c r="F69" s="31" t="s">
        <v>36</v>
      </c>
      <c r="G69" s="14">
        <f t="shared" ref="G69:G78" si="3">SUM(H69:AJ69)</f>
        <v>68.8</v>
      </c>
      <c r="H69" s="111"/>
      <c r="I69" s="112"/>
      <c r="J69" s="104"/>
      <c r="K69" s="113"/>
      <c r="L69" s="112"/>
      <c r="M69" s="112"/>
      <c r="N69" s="104"/>
      <c r="O69" s="104"/>
      <c r="P69" s="73"/>
      <c r="Q69" s="104"/>
      <c r="R69" s="112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>
        <v>68.8</v>
      </c>
      <c r="AD69" s="104"/>
      <c r="AE69" s="104"/>
      <c r="AF69" s="104"/>
      <c r="AG69" s="104"/>
      <c r="AH69" s="104"/>
      <c r="AI69" s="104"/>
      <c r="AJ69" s="113"/>
      <c r="AK69" s="4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</row>
    <row r="70" spans="1:51" s="105" customFormat="1">
      <c r="A70" s="10"/>
      <c r="B70" s="46"/>
      <c r="C70" s="31">
        <v>8</v>
      </c>
      <c r="D70" s="31" t="s">
        <v>183</v>
      </c>
      <c r="E70" s="153" t="s">
        <v>262</v>
      </c>
      <c r="F70" s="31" t="s">
        <v>263</v>
      </c>
      <c r="G70" s="14">
        <f t="shared" si="3"/>
        <v>240</v>
      </c>
      <c r="H70" s="111">
        <v>40</v>
      </c>
      <c r="I70" s="112">
        <v>200</v>
      </c>
      <c r="J70" s="104"/>
      <c r="K70" s="113"/>
      <c r="L70" s="112"/>
      <c r="M70" s="112"/>
      <c r="N70" s="104"/>
      <c r="O70" s="104"/>
      <c r="P70" s="73"/>
      <c r="Q70" s="104"/>
      <c r="R70" s="112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13"/>
      <c r="AK70" s="4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</row>
    <row r="71" spans="1:51">
      <c r="A71" s="10">
        <f>+G71-SUM(H71:AJ71)</f>
        <v>0</v>
      </c>
      <c r="B71" s="46"/>
      <c r="C71" s="31">
        <v>8</v>
      </c>
      <c r="D71" s="31" t="s">
        <v>147</v>
      </c>
      <c r="E71" s="153" t="s">
        <v>264</v>
      </c>
      <c r="F71" s="46" t="s">
        <v>31</v>
      </c>
      <c r="G71" s="14">
        <f t="shared" si="3"/>
        <v>83.12</v>
      </c>
      <c r="H71" s="69"/>
      <c r="I71" s="70"/>
      <c r="J71" s="60"/>
      <c r="K71" s="71"/>
      <c r="L71" s="70"/>
      <c r="M71" s="70"/>
      <c r="N71" s="60"/>
      <c r="O71" s="60"/>
      <c r="P71" s="73"/>
      <c r="Q71" s="60"/>
      <c r="R71" s="70"/>
      <c r="S71" s="60">
        <v>20</v>
      </c>
      <c r="T71" s="60"/>
      <c r="U71" s="60"/>
      <c r="V71" s="60"/>
      <c r="W71" s="60"/>
      <c r="X71" s="60">
        <v>33.03</v>
      </c>
      <c r="Y71" s="60"/>
      <c r="Z71" s="60"/>
      <c r="AA71" s="60"/>
      <c r="AB71" s="60">
        <v>7</v>
      </c>
      <c r="AC71" s="60"/>
      <c r="AD71" s="60"/>
      <c r="AE71" s="60"/>
      <c r="AF71" s="60"/>
      <c r="AG71" s="60">
        <v>23.09</v>
      </c>
      <c r="AH71" s="60"/>
      <c r="AI71" s="60"/>
      <c r="AJ71" s="71"/>
      <c r="AK71" s="37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>
      <c r="A72" s="10">
        <f>+G72-SUM(H72:AJ72)</f>
        <v>0</v>
      </c>
      <c r="B72" s="46" t="s">
        <v>265</v>
      </c>
      <c r="C72" s="31">
        <v>8</v>
      </c>
      <c r="D72" s="46" t="s">
        <v>147</v>
      </c>
      <c r="E72" s="153" t="s">
        <v>266</v>
      </c>
      <c r="F72" s="31" t="s">
        <v>137</v>
      </c>
      <c r="G72" s="14">
        <f t="shared" si="3"/>
        <v>275.44</v>
      </c>
      <c r="H72" s="69"/>
      <c r="I72" s="70"/>
      <c r="J72" s="60"/>
      <c r="K72" s="71"/>
      <c r="L72" s="70"/>
      <c r="M72" s="70"/>
      <c r="N72" s="60"/>
      <c r="O72" s="60"/>
      <c r="P72" s="73"/>
      <c r="Q72" s="60"/>
      <c r="R72" s="70">
        <v>275.44</v>
      </c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71"/>
      <c r="AK72" s="37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>
      <c r="A73" s="10"/>
      <c r="B73" s="46"/>
      <c r="C73" s="31">
        <v>8</v>
      </c>
      <c r="D73" s="46" t="s">
        <v>138</v>
      </c>
      <c r="E73" s="153" t="s">
        <v>267</v>
      </c>
      <c r="F73" s="31" t="s">
        <v>36</v>
      </c>
      <c r="G73" s="14">
        <f t="shared" si="3"/>
        <v>68.8</v>
      </c>
      <c r="H73" s="69"/>
      <c r="I73" s="70"/>
      <c r="J73" s="60"/>
      <c r="K73" s="71"/>
      <c r="L73" s="70"/>
      <c r="M73" s="70"/>
      <c r="N73" s="60"/>
      <c r="O73" s="60"/>
      <c r="P73" s="73"/>
      <c r="Q73" s="60"/>
      <c r="R73" s="7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>
        <v>68.8</v>
      </c>
      <c r="AD73" s="60"/>
      <c r="AE73" s="60"/>
      <c r="AF73" s="60"/>
      <c r="AG73" s="60"/>
      <c r="AH73" s="60"/>
      <c r="AI73" s="60"/>
      <c r="AJ73" s="71"/>
      <c r="AK73" s="37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>
      <c r="A74" s="10">
        <f t="shared" ref="A74:A105" si="4">+G74-SUM(H74:AJ74)</f>
        <v>0</v>
      </c>
      <c r="B74" s="46"/>
      <c r="C74" s="31">
        <v>8</v>
      </c>
      <c r="D74" s="31" t="s">
        <v>183</v>
      </c>
      <c r="E74" s="153" t="s">
        <v>268</v>
      </c>
      <c r="F74" s="31" t="s">
        <v>269</v>
      </c>
      <c r="G74" s="14">
        <f t="shared" si="3"/>
        <v>240</v>
      </c>
      <c r="H74" s="69">
        <v>40</v>
      </c>
      <c r="I74" s="70">
        <v>200</v>
      </c>
      <c r="J74" s="60"/>
      <c r="K74" s="71"/>
      <c r="L74" s="70"/>
      <c r="M74" s="70"/>
      <c r="N74" s="60"/>
      <c r="O74" s="60"/>
      <c r="P74" s="73"/>
      <c r="Q74" s="60"/>
      <c r="R74" s="7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71"/>
      <c r="AK74" s="37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>
      <c r="A75" s="10">
        <f t="shared" si="4"/>
        <v>0</v>
      </c>
      <c r="B75" s="46"/>
      <c r="C75" s="31">
        <v>8</v>
      </c>
      <c r="D75" s="31" t="s">
        <v>197</v>
      </c>
      <c r="E75" s="153" t="s">
        <v>270</v>
      </c>
      <c r="F75" s="31" t="s">
        <v>37</v>
      </c>
      <c r="G75" s="14">
        <f t="shared" si="3"/>
        <v>38</v>
      </c>
      <c r="H75" s="69"/>
      <c r="I75" s="70"/>
      <c r="J75" s="60"/>
      <c r="K75" s="71"/>
      <c r="L75" s="70"/>
      <c r="M75" s="70"/>
      <c r="N75" s="60"/>
      <c r="O75" s="60"/>
      <c r="P75" s="73"/>
      <c r="Q75" s="60"/>
      <c r="R75" s="7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>
        <v>38</v>
      </c>
      <c r="AE75" s="60"/>
      <c r="AF75" s="60"/>
      <c r="AG75" s="60"/>
      <c r="AH75" s="60"/>
      <c r="AI75" s="60"/>
      <c r="AJ75" s="71"/>
      <c r="AK75" s="37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1:51">
      <c r="A76" s="10">
        <f t="shared" si="4"/>
        <v>0</v>
      </c>
      <c r="B76" s="46"/>
      <c r="C76" s="31">
        <v>8</v>
      </c>
      <c r="D76" s="31" t="s">
        <v>181</v>
      </c>
      <c r="E76" s="153" t="s">
        <v>271</v>
      </c>
      <c r="F76" s="31" t="s">
        <v>272</v>
      </c>
      <c r="G76" s="14">
        <f t="shared" si="3"/>
        <v>332.63</v>
      </c>
      <c r="H76" s="69"/>
      <c r="I76" s="70"/>
      <c r="J76" s="60"/>
      <c r="K76" s="71"/>
      <c r="L76" s="70"/>
      <c r="M76" s="70"/>
      <c r="N76" s="60"/>
      <c r="O76" s="60"/>
      <c r="P76" s="73"/>
      <c r="Q76" s="60">
        <v>332.63</v>
      </c>
      <c r="R76" s="7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71"/>
      <c r="AK76" s="37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1:51">
      <c r="A77" s="10">
        <f t="shared" si="4"/>
        <v>0</v>
      </c>
      <c r="B77" s="46"/>
      <c r="C77" s="31">
        <v>8</v>
      </c>
      <c r="D77" s="31" t="s">
        <v>147</v>
      </c>
      <c r="E77" s="153" t="s">
        <v>273</v>
      </c>
      <c r="F77" s="31" t="s">
        <v>31</v>
      </c>
      <c r="G77" s="14">
        <f t="shared" si="3"/>
        <v>43.09</v>
      </c>
      <c r="H77" s="69">
        <v>0.2</v>
      </c>
      <c r="I77" s="70"/>
      <c r="J77" s="60"/>
      <c r="K77" s="71"/>
      <c r="L77" s="70"/>
      <c r="M77" s="70"/>
      <c r="N77" s="60"/>
      <c r="O77" s="60"/>
      <c r="P77" s="73"/>
      <c r="Q77" s="60"/>
      <c r="R77" s="70"/>
      <c r="S77" s="60">
        <v>20</v>
      </c>
      <c r="T77" s="60"/>
      <c r="U77" s="60"/>
      <c r="V77" s="60"/>
      <c r="W77" s="60"/>
      <c r="X77" s="60"/>
      <c r="Y77" s="60">
        <v>7.5</v>
      </c>
      <c r="Z77" s="60"/>
      <c r="AA77" s="60">
        <v>1</v>
      </c>
      <c r="AB77" s="60"/>
      <c r="AC77" s="60"/>
      <c r="AD77" s="60"/>
      <c r="AE77" s="60"/>
      <c r="AF77" s="60"/>
      <c r="AG77" s="60">
        <v>14.39</v>
      </c>
      <c r="AH77" s="60"/>
      <c r="AI77" s="60"/>
      <c r="AJ77" s="71"/>
      <c r="AK77" s="37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1:51">
      <c r="A78" s="10">
        <f t="shared" si="4"/>
        <v>0</v>
      </c>
      <c r="B78" s="46"/>
      <c r="C78" s="31">
        <v>15</v>
      </c>
      <c r="D78" s="31" t="s">
        <v>274</v>
      </c>
      <c r="E78" s="153" t="s">
        <v>275</v>
      </c>
      <c r="F78" s="31" t="s">
        <v>276</v>
      </c>
      <c r="G78" s="14">
        <f t="shared" si="3"/>
        <v>5027.3999999999996</v>
      </c>
      <c r="H78" s="69"/>
      <c r="I78" s="70"/>
      <c r="J78" s="60"/>
      <c r="K78" s="71"/>
      <c r="L78" s="74"/>
      <c r="M78" s="70"/>
      <c r="N78" s="60">
        <v>5027.3999999999996</v>
      </c>
      <c r="O78" s="60"/>
      <c r="P78" s="73"/>
      <c r="Q78" s="60"/>
      <c r="R78" s="7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71"/>
      <c r="AK78" s="37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spans="1:51">
      <c r="A79" s="10">
        <f t="shared" si="4"/>
        <v>-35</v>
      </c>
      <c r="B79" s="46"/>
      <c r="C79" s="31">
        <v>22</v>
      </c>
      <c r="D79" s="31" t="s">
        <v>277</v>
      </c>
      <c r="E79" s="154" t="s">
        <v>129</v>
      </c>
      <c r="F79" s="31" t="s">
        <v>278</v>
      </c>
      <c r="G79" s="23"/>
      <c r="H79" s="69"/>
      <c r="I79" s="70"/>
      <c r="J79" s="60"/>
      <c r="K79" s="71"/>
      <c r="L79" s="70"/>
      <c r="M79" s="70"/>
      <c r="N79" s="60"/>
      <c r="O79" s="60"/>
      <c r="P79" s="73"/>
      <c r="Q79" s="60"/>
      <c r="R79" s="7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>
        <v>35</v>
      </c>
      <c r="AH79" s="60"/>
      <c r="AI79" s="60"/>
      <c r="AJ79" s="71"/>
      <c r="AK79" s="37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</row>
    <row r="80" spans="1:51">
      <c r="A80" s="10">
        <f t="shared" si="4"/>
        <v>0</v>
      </c>
      <c r="B80" s="46"/>
      <c r="C80" s="31"/>
      <c r="D80" s="31"/>
      <c r="E80" s="154"/>
      <c r="F80" s="31"/>
      <c r="G80" s="23"/>
      <c r="H80" s="69"/>
      <c r="I80" s="70"/>
      <c r="J80" s="60"/>
      <c r="K80" s="71"/>
      <c r="L80" s="70"/>
      <c r="M80" s="70"/>
      <c r="N80" s="60"/>
      <c r="O80" s="60"/>
      <c r="P80" s="73"/>
      <c r="Q80" s="60"/>
      <c r="R80" s="7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71"/>
      <c r="AK80" s="37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</row>
    <row r="81" spans="1:51">
      <c r="A81" s="10">
        <f t="shared" si="4"/>
        <v>0</v>
      </c>
      <c r="B81" s="46"/>
      <c r="C81" s="31"/>
      <c r="D81" s="31"/>
      <c r="E81" s="154"/>
      <c r="F81" s="31"/>
      <c r="G81" s="15"/>
      <c r="H81" s="27"/>
      <c r="I81" s="16"/>
      <c r="J81" s="6"/>
      <c r="K81" s="5"/>
      <c r="L81" s="16"/>
      <c r="M81" s="16"/>
      <c r="N81" s="6"/>
      <c r="O81" s="6"/>
      <c r="P81" s="36"/>
      <c r="Q81" s="6"/>
      <c r="R81" s="1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5"/>
      <c r="AK81" s="37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</row>
    <row r="82" spans="1:51">
      <c r="A82" s="10">
        <f t="shared" si="4"/>
        <v>0</v>
      </c>
      <c r="B82" s="46"/>
      <c r="C82" s="31"/>
      <c r="D82" s="31"/>
      <c r="E82" s="153"/>
      <c r="F82" s="31"/>
      <c r="G82" s="15"/>
      <c r="H82" s="27"/>
      <c r="I82" s="16"/>
      <c r="J82" s="6"/>
      <c r="K82" s="5"/>
      <c r="L82" s="16"/>
      <c r="M82" s="16"/>
      <c r="N82" s="6"/>
      <c r="O82" s="6"/>
      <c r="P82" s="36"/>
      <c r="Q82" s="6"/>
      <c r="R82" s="1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5"/>
      <c r="AK82" s="37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</row>
    <row r="83" spans="1:51">
      <c r="A83" s="10">
        <f t="shared" si="4"/>
        <v>0</v>
      </c>
      <c r="B83" s="46"/>
      <c r="C83" s="31"/>
      <c r="D83" s="31"/>
      <c r="E83" s="153"/>
      <c r="F83" s="31"/>
      <c r="G83" s="15"/>
      <c r="H83" s="27"/>
      <c r="I83" s="16"/>
      <c r="J83" s="6"/>
      <c r="K83" s="5"/>
      <c r="L83" s="16"/>
      <c r="M83" s="16"/>
      <c r="N83" s="6"/>
      <c r="O83" s="6"/>
      <c r="P83" s="36"/>
      <c r="Q83" s="6"/>
      <c r="R83" s="1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5"/>
      <c r="AK83" s="37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</row>
    <row r="84" spans="1:51">
      <c r="A84" s="10">
        <f t="shared" si="4"/>
        <v>0</v>
      </c>
      <c r="B84" s="46"/>
      <c r="C84" s="31"/>
      <c r="D84" s="31"/>
      <c r="E84" s="153"/>
      <c r="F84" s="46"/>
      <c r="G84" s="15"/>
      <c r="H84" s="27"/>
      <c r="I84" s="16"/>
      <c r="J84" s="6"/>
      <c r="K84" s="5"/>
      <c r="L84" s="16"/>
      <c r="M84" s="16"/>
      <c r="N84" s="6"/>
      <c r="O84" s="6"/>
      <c r="P84" s="36"/>
      <c r="Q84" s="6"/>
      <c r="R84" s="1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5"/>
      <c r="AK84" s="37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>
      <c r="A85" s="10">
        <f t="shared" si="4"/>
        <v>0</v>
      </c>
      <c r="B85" s="46"/>
      <c r="C85" s="31"/>
      <c r="D85" s="31"/>
      <c r="E85" s="153"/>
      <c r="F85" s="31"/>
      <c r="G85" s="15"/>
      <c r="H85" s="27"/>
      <c r="I85" s="16"/>
      <c r="J85" s="6"/>
      <c r="K85" s="5"/>
      <c r="L85" s="16"/>
      <c r="M85" s="16"/>
      <c r="N85" s="6"/>
      <c r="O85" s="6"/>
      <c r="P85" s="36"/>
      <c r="Q85" s="6"/>
      <c r="R85" s="1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5"/>
      <c r="AK85" s="37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>
      <c r="A86" s="10">
        <f t="shared" si="4"/>
        <v>0</v>
      </c>
      <c r="B86" s="46"/>
      <c r="C86" s="31"/>
      <c r="D86" s="31"/>
      <c r="E86" s="153"/>
      <c r="F86" s="31"/>
      <c r="G86" s="15"/>
      <c r="H86" s="27"/>
      <c r="I86" s="16"/>
      <c r="J86" s="6"/>
      <c r="K86" s="5"/>
      <c r="L86" s="16"/>
      <c r="M86" s="16"/>
      <c r="N86" s="6"/>
      <c r="O86" s="6"/>
      <c r="P86" s="36"/>
      <c r="Q86" s="6"/>
      <c r="R86" s="1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5"/>
      <c r="AK86" s="37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>
      <c r="A87" s="10">
        <f t="shared" si="4"/>
        <v>0</v>
      </c>
      <c r="B87" s="46"/>
      <c r="C87" s="31"/>
      <c r="D87" s="31"/>
      <c r="E87" s="153"/>
      <c r="F87" s="31"/>
      <c r="G87" s="15"/>
      <c r="H87" s="27"/>
      <c r="I87" s="16"/>
      <c r="J87" s="6"/>
      <c r="K87" s="5"/>
      <c r="L87" s="16"/>
      <c r="M87" s="16"/>
      <c r="N87" s="6"/>
      <c r="O87" s="6"/>
      <c r="P87" s="36"/>
      <c r="Q87" s="6"/>
      <c r="R87" s="1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5"/>
      <c r="AK87" s="37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>
      <c r="A88" s="10">
        <f t="shared" si="4"/>
        <v>0</v>
      </c>
      <c r="B88" s="46"/>
      <c r="C88" s="31"/>
      <c r="D88" s="31"/>
      <c r="E88" s="153"/>
      <c r="F88" s="31"/>
      <c r="G88" s="15"/>
      <c r="H88" s="27"/>
      <c r="I88" s="16"/>
      <c r="J88" s="6"/>
      <c r="K88" s="5"/>
      <c r="L88" s="16"/>
      <c r="M88" s="16"/>
      <c r="N88" s="6"/>
      <c r="O88" s="6"/>
      <c r="P88" s="36"/>
      <c r="Q88" s="6"/>
      <c r="R88" s="1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5"/>
      <c r="AK88" s="37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>
      <c r="A89" s="10">
        <f t="shared" si="4"/>
        <v>0</v>
      </c>
      <c r="B89" s="46"/>
      <c r="C89" s="31"/>
      <c r="D89" s="31"/>
      <c r="E89" s="153"/>
      <c r="F89" s="31"/>
      <c r="G89" s="15"/>
      <c r="H89" s="27"/>
      <c r="I89" s="16"/>
      <c r="J89" s="6"/>
      <c r="K89" s="5"/>
      <c r="L89" s="16"/>
      <c r="M89" s="16"/>
      <c r="N89" s="6"/>
      <c r="O89" s="6"/>
      <c r="P89" s="36"/>
      <c r="Q89" s="6"/>
      <c r="R89" s="1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5"/>
      <c r="AK89" s="37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>
      <c r="A90" s="10">
        <f t="shared" si="4"/>
        <v>0</v>
      </c>
      <c r="B90" s="46"/>
      <c r="C90" s="31"/>
      <c r="D90" s="31"/>
      <c r="E90" s="153"/>
      <c r="F90" s="31"/>
      <c r="G90" s="15"/>
      <c r="H90" s="27"/>
      <c r="I90" s="16"/>
      <c r="J90" s="6"/>
      <c r="K90" s="5"/>
      <c r="L90" s="16"/>
      <c r="M90" s="16"/>
      <c r="N90" s="6"/>
      <c r="O90" s="6"/>
      <c r="P90" s="36"/>
      <c r="Q90" s="6"/>
      <c r="R90" s="1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5"/>
      <c r="AK90" s="37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>
      <c r="A91" s="10">
        <f t="shared" si="4"/>
        <v>0</v>
      </c>
      <c r="B91" s="46"/>
      <c r="C91" s="31"/>
      <c r="D91" s="31"/>
      <c r="E91" s="153"/>
      <c r="F91" s="31"/>
      <c r="G91" s="15"/>
      <c r="H91" s="27"/>
      <c r="I91" s="16"/>
      <c r="J91" s="6"/>
      <c r="K91" s="5"/>
      <c r="L91" s="16"/>
      <c r="M91" s="16"/>
      <c r="N91" s="6"/>
      <c r="O91" s="6"/>
      <c r="P91" s="36"/>
      <c r="Q91" s="6"/>
      <c r="R91" s="1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5"/>
      <c r="AK91" s="37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>
      <c r="A92" s="10">
        <f t="shared" si="4"/>
        <v>0</v>
      </c>
      <c r="B92" s="46"/>
      <c r="C92" s="31"/>
      <c r="D92" s="31"/>
      <c r="E92" s="153"/>
      <c r="F92" s="31"/>
      <c r="G92" s="15"/>
      <c r="H92" s="27"/>
      <c r="I92" s="16"/>
      <c r="J92" s="6"/>
      <c r="K92" s="5"/>
      <c r="L92" s="16"/>
      <c r="M92" s="16"/>
      <c r="N92" s="6"/>
      <c r="O92" s="6"/>
      <c r="P92" s="36"/>
      <c r="Q92" s="6"/>
      <c r="R92" s="1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5"/>
      <c r="AK92" s="37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>
      <c r="A93" s="10">
        <f t="shared" si="4"/>
        <v>0</v>
      </c>
      <c r="B93" s="46"/>
      <c r="C93" s="31"/>
      <c r="D93" s="31"/>
      <c r="E93" s="153"/>
      <c r="F93" s="31"/>
      <c r="G93" s="15"/>
      <c r="H93" s="27"/>
      <c r="I93" s="16"/>
      <c r="J93" s="6"/>
      <c r="K93" s="5"/>
      <c r="L93" s="16"/>
      <c r="M93" s="16"/>
      <c r="N93" s="6"/>
      <c r="O93" s="6"/>
      <c r="P93" s="36"/>
      <c r="Q93" s="6"/>
      <c r="R93" s="1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5"/>
      <c r="AK93" s="37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>
      <c r="A94" s="10">
        <f t="shared" si="4"/>
        <v>0</v>
      </c>
      <c r="B94" s="46"/>
      <c r="C94" s="31"/>
      <c r="D94" s="31"/>
      <c r="E94" s="153"/>
      <c r="F94" s="31"/>
      <c r="G94" s="15"/>
      <c r="H94" s="27"/>
      <c r="I94" s="16"/>
      <c r="J94" s="6"/>
      <c r="K94" s="5"/>
      <c r="L94" s="16"/>
      <c r="M94" s="16"/>
      <c r="N94" s="6"/>
      <c r="O94" s="6"/>
      <c r="P94" s="36"/>
      <c r="Q94" s="6"/>
      <c r="R94" s="1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5"/>
      <c r="AK94" s="37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>
      <c r="A95" s="10">
        <f t="shared" si="4"/>
        <v>0</v>
      </c>
      <c r="B95" s="46"/>
      <c r="C95" s="31"/>
      <c r="D95" s="31"/>
      <c r="E95" s="153"/>
      <c r="F95" s="31"/>
      <c r="G95" s="15"/>
      <c r="H95" s="27"/>
      <c r="I95" s="16"/>
      <c r="J95" s="6"/>
      <c r="K95" s="5"/>
      <c r="L95" s="16"/>
      <c r="M95" s="16"/>
      <c r="N95" s="6"/>
      <c r="O95" s="6"/>
      <c r="P95" s="36"/>
      <c r="Q95" s="6"/>
      <c r="R95" s="1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5"/>
      <c r="AK95" s="37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  <row r="96" spans="1:51">
      <c r="A96" s="10">
        <f t="shared" si="4"/>
        <v>0</v>
      </c>
      <c r="B96" s="46"/>
      <c r="C96" s="31"/>
      <c r="D96" s="31"/>
      <c r="E96" s="153"/>
      <c r="F96" s="31"/>
      <c r="G96" s="15"/>
      <c r="H96" s="27"/>
      <c r="I96" s="16"/>
      <c r="J96" s="6"/>
      <c r="K96" s="5"/>
      <c r="L96" s="16"/>
      <c r="M96" s="16"/>
      <c r="N96" s="6"/>
      <c r="O96" s="6"/>
      <c r="P96" s="36"/>
      <c r="Q96" s="6"/>
      <c r="R96" s="1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5"/>
      <c r="AK96" s="37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</row>
    <row r="97" spans="1:51">
      <c r="A97" s="10">
        <f t="shared" si="4"/>
        <v>0</v>
      </c>
      <c r="B97" s="46"/>
      <c r="C97" s="31"/>
      <c r="D97" s="31"/>
      <c r="E97" s="153"/>
      <c r="F97" s="31"/>
      <c r="G97" s="15"/>
      <c r="H97" s="27"/>
      <c r="I97" s="16"/>
      <c r="J97" s="6"/>
      <c r="K97" s="5"/>
      <c r="L97" s="16"/>
      <c r="M97" s="16"/>
      <c r="N97" s="6"/>
      <c r="O97" s="6"/>
      <c r="P97" s="36"/>
      <c r="Q97" s="6"/>
      <c r="R97" s="1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5"/>
      <c r="AK97" s="37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</row>
    <row r="98" spans="1:51">
      <c r="A98" s="10">
        <f t="shared" si="4"/>
        <v>0</v>
      </c>
      <c r="B98" s="46"/>
      <c r="C98" s="31"/>
      <c r="D98" s="31"/>
      <c r="E98" s="153"/>
      <c r="F98" s="31"/>
      <c r="G98" s="15"/>
      <c r="H98" s="27"/>
      <c r="I98" s="16"/>
      <c r="J98" s="6"/>
      <c r="K98" s="5"/>
      <c r="L98" s="16"/>
      <c r="M98" s="16"/>
      <c r="N98" s="6"/>
      <c r="O98" s="6"/>
      <c r="P98" s="36"/>
      <c r="Q98" s="6"/>
      <c r="R98" s="1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5"/>
      <c r="AK98" s="37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</row>
    <row r="99" spans="1:51">
      <c r="A99" s="10">
        <f t="shared" si="4"/>
        <v>0</v>
      </c>
      <c r="B99" s="46"/>
      <c r="C99" s="31"/>
      <c r="D99" s="31"/>
      <c r="E99" s="153"/>
      <c r="F99" s="31"/>
      <c r="G99" s="15"/>
      <c r="H99" s="27"/>
      <c r="I99" s="16"/>
      <c r="J99" s="6"/>
      <c r="K99" s="5"/>
      <c r="L99" s="16"/>
      <c r="M99" s="16"/>
      <c r="N99" s="6"/>
      <c r="O99" s="6"/>
      <c r="P99" s="36"/>
      <c r="Q99" s="6"/>
      <c r="R99" s="1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5"/>
      <c r="AK99" s="37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spans="1:51">
      <c r="A100" s="10">
        <f t="shared" si="4"/>
        <v>0</v>
      </c>
      <c r="B100" s="46"/>
      <c r="C100" s="31"/>
      <c r="D100" s="31"/>
      <c r="E100" s="153"/>
      <c r="F100" s="31"/>
      <c r="G100" s="15"/>
      <c r="H100" s="27"/>
      <c r="I100" s="16"/>
      <c r="J100" s="6"/>
      <c r="K100" s="5"/>
      <c r="L100" s="16"/>
      <c r="M100" s="16"/>
      <c r="N100" s="6"/>
      <c r="O100" s="6"/>
      <c r="P100" s="36"/>
      <c r="Q100" s="6"/>
      <c r="R100" s="1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5"/>
      <c r="AK100" s="37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spans="1:51">
      <c r="A101" s="10">
        <f t="shared" si="4"/>
        <v>0</v>
      </c>
      <c r="B101" s="46"/>
      <c r="C101" s="31"/>
      <c r="D101" s="31"/>
      <c r="E101" s="153"/>
      <c r="F101" s="31"/>
      <c r="G101" s="15"/>
      <c r="H101" s="27"/>
      <c r="I101" s="16"/>
      <c r="J101" s="6"/>
      <c r="K101" s="5"/>
      <c r="L101" s="16"/>
      <c r="M101" s="16"/>
      <c r="N101" s="6"/>
      <c r="O101" s="6"/>
      <c r="P101" s="36"/>
      <c r="Q101" s="6"/>
      <c r="R101" s="1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5"/>
      <c r="AK101" s="37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>
      <c r="A102" s="10">
        <f t="shared" si="4"/>
        <v>0</v>
      </c>
      <c r="B102" s="46"/>
      <c r="C102" s="31"/>
      <c r="D102" s="31"/>
      <c r="E102" s="153"/>
      <c r="F102" s="31"/>
      <c r="G102" s="15"/>
      <c r="H102" s="27"/>
      <c r="I102" s="16"/>
      <c r="J102" s="6"/>
      <c r="K102" s="5"/>
      <c r="L102" s="16"/>
      <c r="M102" s="16"/>
      <c r="N102" s="6"/>
      <c r="O102" s="6"/>
      <c r="P102" s="36"/>
      <c r="Q102" s="6"/>
      <c r="R102" s="1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5"/>
      <c r="AK102" s="37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spans="1:51">
      <c r="A103" s="10">
        <f t="shared" si="4"/>
        <v>0</v>
      </c>
      <c r="B103" s="46"/>
      <c r="C103" s="31"/>
      <c r="D103" s="31"/>
      <c r="E103" s="153"/>
      <c r="F103" s="31"/>
      <c r="G103" s="15"/>
      <c r="H103" s="27"/>
      <c r="I103" s="16"/>
      <c r="J103" s="6"/>
      <c r="K103" s="5"/>
      <c r="L103" s="16"/>
      <c r="M103" s="16"/>
      <c r="N103" s="6"/>
      <c r="O103" s="6"/>
      <c r="P103" s="36"/>
      <c r="Q103" s="6"/>
      <c r="R103" s="1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5"/>
      <c r="AK103" s="37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spans="1:51">
      <c r="A104" s="10">
        <f t="shared" si="4"/>
        <v>0</v>
      </c>
      <c r="B104" s="46"/>
      <c r="C104" s="31"/>
      <c r="D104" s="31"/>
      <c r="E104" s="153"/>
      <c r="F104" s="31"/>
      <c r="G104" s="15"/>
      <c r="H104" s="27"/>
      <c r="I104" s="16"/>
      <c r="J104" s="6"/>
      <c r="K104" s="5"/>
      <c r="L104" s="16"/>
      <c r="M104" s="16"/>
      <c r="N104" s="6"/>
      <c r="O104" s="6"/>
      <c r="P104" s="36"/>
      <c r="Q104" s="6"/>
      <c r="R104" s="1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5"/>
      <c r="AK104" s="37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spans="1:51">
      <c r="A105" s="10">
        <f t="shared" si="4"/>
        <v>0</v>
      </c>
      <c r="B105" s="46"/>
      <c r="C105" s="31"/>
      <c r="D105" s="31"/>
      <c r="E105" s="153"/>
      <c r="F105" s="31"/>
      <c r="G105" s="15"/>
      <c r="H105" s="27"/>
      <c r="I105" s="16"/>
      <c r="J105" s="6"/>
      <c r="K105" s="5"/>
      <c r="L105" s="16"/>
      <c r="M105" s="16"/>
      <c r="N105" s="6"/>
      <c r="O105" s="6"/>
      <c r="P105" s="36"/>
      <c r="Q105" s="6"/>
      <c r="R105" s="1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5"/>
      <c r="AK105" s="37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spans="1:51">
      <c r="A106" s="10">
        <f t="shared" ref="A106:A137" si="5">+G106-SUM(H106:AJ106)</f>
        <v>0</v>
      </c>
      <c r="B106" s="46"/>
      <c r="C106" s="31"/>
      <c r="D106" s="31"/>
      <c r="E106" s="153"/>
      <c r="F106" s="31"/>
      <c r="G106" s="15"/>
      <c r="H106" s="27"/>
      <c r="I106" s="16"/>
      <c r="J106" s="6"/>
      <c r="K106" s="5"/>
      <c r="L106" s="16"/>
      <c r="M106" s="16"/>
      <c r="N106" s="6"/>
      <c r="O106" s="6"/>
      <c r="P106" s="36"/>
      <c r="Q106" s="6"/>
      <c r="R106" s="1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5"/>
      <c r="AK106" s="37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</row>
    <row r="107" spans="1:51">
      <c r="A107" s="10">
        <f t="shared" si="5"/>
        <v>0</v>
      </c>
      <c r="B107" s="46"/>
      <c r="C107" s="31"/>
      <c r="D107" s="31"/>
      <c r="E107" s="153"/>
      <c r="F107" s="31"/>
      <c r="G107" s="15"/>
      <c r="H107" s="27"/>
      <c r="I107" s="16"/>
      <c r="J107" s="6"/>
      <c r="K107" s="5"/>
      <c r="L107" s="16"/>
      <c r="M107" s="16"/>
      <c r="N107" s="6"/>
      <c r="O107" s="6"/>
      <c r="P107" s="36"/>
      <c r="Q107" s="6"/>
      <c r="R107" s="1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5"/>
      <c r="AK107" s="37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</row>
    <row r="108" spans="1:51">
      <c r="A108" s="10">
        <f t="shared" si="5"/>
        <v>0</v>
      </c>
      <c r="B108" s="46"/>
      <c r="C108" s="31"/>
      <c r="D108" s="31"/>
      <c r="E108" s="153"/>
      <c r="F108" s="31"/>
      <c r="G108" s="15"/>
      <c r="H108" s="27"/>
      <c r="I108" s="16"/>
      <c r="J108" s="6"/>
      <c r="K108" s="5"/>
      <c r="L108" s="16"/>
      <c r="M108" s="16"/>
      <c r="N108" s="6"/>
      <c r="O108" s="6"/>
      <c r="P108" s="36"/>
      <c r="Q108" s="6"/>
      <c r="R108" s="1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5"/>
      <c r="AK108" s="37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</row>
    <row r="109" spans="1:51">
      <c r="A109" s="10">
        <f t="shared" si="5"/>
        <v>0</v>
      </c>
      <c r="B109" s="46"/>
      <c r="C109" s="31"/>
      <c r="D109" s="31"/>
      <c r="E109" s="153"/>
      <c r="F109" s="31"/>
      <c r="G109" s="15"/>
      <c r="H109" s="27"/>
      <c r="I109" s="16"/>
      <c r="J109" s="6"/>
      <c r="K109" s="5"/>
      <c r="L109" s="16"/>
      <c r="M109" s="16"/>
      <c r="N109" s="6"/>
      <c r="O109" s="6"/>
      <c r="P109" s="36"/>
      <c r="Q109" s="6"/>
      <c r="R109" s="1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5"/>
      <c r="AK109" s="37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</row>
    <row r="110" spans="1:51">
      <c r="A110" s="10">
        <f t="shared" si="5"/>
        <v>0</v>
      </c>
      <c r="B110" s="46"/>
      <c r="C110" s="31"/>
      <c r="D110" s="31"/>
      <c r="E110" s="153"/>
      <c r="F110" s="31"/>
      <c r="G110" s="15"/>
      <c r="H110" s="27"/>
      <c r="I110" s="16"/>
      <c r="J110" s="6"/>
      <c r="K110" s="5"/>
      <c r="L110" s="16"/>
      <c r="M110" s="16"/>
      <c r="N110" s="6"/>
      <c r="O110" s="6"/>
      <c r="P110" s="36"/>
      <c r="Q110" s="6"/>
      <c r="R110" s="1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5"/>
      <c r="AK110" s="37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</row>
    <row r="111" spans="1:51">
      <c r="A111" s="10">
        <f t="shared" si="5"/>
        <v>0</v>
      </c>
      <c r="B111" s="46"/>
      <c r="C111" s="31"/>
      <c r="D111" s="31"/>
      <c r="E111" s="153"/>
      <c r="F111" s="31"/>
      <c r="G111" s="15"/>
      <c r="H111" s="27"/>
      <c r="I111" s="16"/>
      <c r="J111" s="6"/>
      <c r="K111" s="5"/>
      <c r="L111" s="16"/>
      <c r="M111" s="16"/>
      <c r="N111" s="6"/>
      <c r="O111" s="6"/>
      <c r="P111" s="36"/>
      <c r="Q111" s="6"/>
      <c r="R111" s="1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5"/>
      <c r="AK111" s="37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</row>
    <row r="112" spans="1:51">
      <c r="A112" s="10">
        <f t="shared" si="5"/>
        <v>0</v>
      </c>
      <c r="B112" s="46"/>
      <c r="C112" s="31"/>
      <c r="D112" s="31"/>
      <c r="E112" s="153"/>
      <c r="F112" s="31"/>
      <c r="G112" s="15"/>
      <c r="H112" s="27"/>
      <c r="I112" s="16"/>
      <c r="J112" s="6"/>
      <c r="K112" s="5"/>
      <c r="L112" s="16"/>
      <c r="M112" s="16"/>
      <c r="N112" s="6"/>
      <c r="O112" s="6"/>
      <c r="P112" s="36"/>
      <c r="Q112" s="6"/>
      <c r="R112" s="1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5"/>
      <c r="AK112" s="37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</row>
    <row r="113" spans="1:51">
      <c r="A113" s="10">
        <f t="shared" si="5"/>
        <v>0</v>
      </c>
      <c r="B113" s="46"/>
      <c r="C113" s="31"/>
      <c r="D113" s="31"/>
      <c r="E113" s="153"/>
      <c r="F113" s="31"/>
      <c r="G113" s="15"/>
      <c r="H113" s="27"/>
      <c r="I113" s="16"/>
      <c r="J113" s="6"/>
      <c r="K113" s="5"/>
      <c r="L113" s="16"/>
      <c r="M113" s="16"/>
      <c r="N113" s="6"/>
      <c r="O113" s="6"/>
      <c r="P113" s="36"/>
      <c r="Q113" s="6"/>
      <c r="R113" s="1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5"/>
      <c r="AK113" s="37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</row>
    <row r="114" spans="1:51">
      <c r="A114" s="10">
        <f t="shared" si="5"/>
        <v>0</v>
      </c>
      <c r="B114" s="46"/>
      <c r="C114" s="31"/>
      <c r="D114" s="31"/>
      <c r="E114" s="153"/>
      <c r="F114" s="31"/>
      <c r="G114" s="15"/>
      <c r="H114" s="27"/>
      <c r="I114" s="16"/>
      <c r="J114" s="6"/>
      <c r="K114" s="5"/>
      <c r="L114" s="16"/>
      <c r="M114" s="16"/>
      <c r="N114" s="6"/>
      <c r="O114" s="6"/>
      <c r="P114" s="36"/>
      <c r="Q114" s="6"/>
      <c r="R114" s="1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5"/>
      <c r="AK114" s="37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</row>
    <row r="115" spans="1:51">
      <c r="A115" s="10">
        <f t="shared" si="5"/>
        <v>0</v>
      </c>
      <c r="B115" s="46"/>
      <c r="C115" s="31"/>
      <c r="D115" s="31"/>
      <c r="E115" s="153"/>
      <c r="F115" s="31"/>
      <c r="G115" s="15"/>
      <c r="H115" s="27"/>
      <c r="I115" s="16"/>
      <c r="J115" s="6"/>
      <c r="K115" s="5"/>
      <c r="L115" s="16"/>
      <c r="M115" s="16"/>
      <c r="N115" s="6"/>
      <c r="O115" s="6"/>
      <c r="P115" s="36"/>
      <c r="Q115" s="6"/>
      <c r="R115" s="1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5"/>
      <c r="AK115" s="37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>
      <c r="A116" s="10">
        <f t="shared" si="5"/>
        <v>0</v>
      </c>
      <c r="B116" s="46"/>
      <c r="C116" s="31"/>
      <c r="D116" s="31"/>
      <c r="E116" s="153"/>
      <c r="F116" s="31"/>
      <c r="G116" s="15"/>
      <c r="H116" s="27"/>
      <c r="I116" s="16"/>
      <c r="J116" s="6"/>
      <c r="K116" s="5"/>
      <c r="L116" s="16"/>
      <c r="M116" s="16"/>
      <c r="N116" s="6"/>
      <c r="O116" s="6"/>
      <c r="P116" s="36"/>
      <c r="Q116" s="6"/>
      <c r="R116" s="1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5"/>
      <c r="AK116" s="37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>
      <c r="A117" s="10">
        <f t="shared" si="5"/>
        <v>0</v>
      </c>
      <c r="B117" s="46"/>
      <c r="C117" s="31"/>
      <c r="D117" s="31"/>
      <c r="E117" s="153"/>
      <c r="F117" s="31"/>
      <c r="G117" s="15"/>
      <c r="H117" s="27"/>
      <c r="I117" s="16"/>
      <c r="J117" s="6"/>
      <c r="K117" s="5"/>
      <c r="L117" s="16"/>
      <c r="M117" s="16"/>
      <c r="N117" s="6"/>
      <c r="O117" s="6"/>
      <c r="P117" s="36"/>
      <c r="Q117" s="6"/>
      <c r="R117" s="1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5"/>
      <c r="AK117" s="37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>
      <c r="A118" s="10">
        <f t="shared" si="5"/>
        <v>0</v>
      </c>
      <c r="B118" s="46"/>
      <c r="C118" s="31"/>
      <c r="D118" s="31"/>
      <c r="E118" s="153"/>
      <c r="F118" s="31"/>
      <c r="G118" s="15"/>
      <c r="H118" s="27"/>
      <c r="I118" s="16"/>
      <c r="J118" s="6"/>
      <c r="K118" s="5"/>
      <c r="L118" s="16"/>
      <c r="M118" s="16"/>
      <c r="N118" s="6"/>
      <c r="O118" s="6"/>
      <c r="P118" s="36"/>
      <c r="Q118" s="6"/>
      <c r="R118" s="1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5"/>
      <c r="AK118" s="37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>
      <c r="A119" s="10">
        <f t="shared" si="5"/>
        <v>0</v>
      </c>
      <c r="B119" s="46"/>
      <c r="C119" s="31"/>
      <c r="D119" s="31"/>
      <c r="E119" s="153"/>
      <c r="F119" s="31"/>
      <c r="G119" s="15"/>
      <c r="H119" s="27"/>
      <c r="I119" s="16"/>
      <c r="J119" s="6"/>
      <c r="K119" s="5"/>
      <c r="L119" s="16"/>
      <c r="M119" s="16"/>
      <c r="N119" s="6"/>
      <c r="O119" s="6"/>
      <c r="P119" s="36"/>
      <c r="Q119" s="6"/>
      <c r="R119" s="1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5"/>
      <c r="AK119" s="37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>
      <c r="A120" s="10">
        <f t="shared" si="5"/>
        <v>0</v>
      </c>
      <c r="B120" s="46"/>
      <c r="C120" s="31"/>
      <c r="D120" s="31"/>
      <c r="E120" s="153"/>
      <c r="F120" s="31"/>
      <c r="G120" s="15"/>
      <c r="H120" s="27"/>
      <c r="I120" s="16"/>
      <c r="J120" s="6"/>
      <c r="K120" s="5"/>
      <c r="L120" s="16"/>
      <c r="M120" s="16"/>
      <c r="N120" s="6"/>
      <c r="O120" s="6"/>
      <c r="P120" s="36"/>
      <c r="Q120" s="6"/>
      <c r="R120" s="1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5"/>
      <c r="AK120" s="37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>
      <c r="A121" s="10">
        <f t="shared" si="5"/>
        <v>0</v>
      </c>
      <c r="B121" s="46"/>
      <c r="C121" s="31"/>
      <c r="D121" s="31"/>
      <c r="E121" s="153"/>
      <c r="F121" s="31"/>
      <c r="G121" s="15"/>
      <c r="H121" s="27"/>
      <c r="I121" s="16"/>
      <c r="J121" s="6"/>
      <c r="K121" s="5"/>
      <c r="L121" s="16"/>
      <c r="M121" s="16"/>
      <c r="N121" s="6"/>
      <c r="O121" s="6"/>
      <c r="P121" s="36"/>
      <c r="Q121" s="6"/>
      <c r="R121" s="1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5"/>
      <c r="AK121" s="37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spans="1:51">
      <c r="A122" s="10">
        <f t="shared" si="5"/>
        <v>0</v>
      </c>
      <c r="B122" s="46"/>
      <c r="C122" s="31"/>
      <c r="D122" s="31"/>
      <c r="E122" s="153"/>
      <c r="F122" s="31"/>
      <c r="G122" s="15"/>
      <c r="H122" s="27"/>
      <c r="I122" s="16"/>
      <c r="J122" s="6"/>
      <c r="K122" s="5"/>
      <c r="L122" s="16"/>
      <c r="M122" s="16"/>
      <c r="N122" s="6"/>
      <c r="O122" s="6"/>
      <c r="P122" s="36"/>
      <c r="Q122" s="6"/>
      <c r="R122" s="1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5"/>
      <c r="AK122" s="37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spans="1:51">
      <c r="A123" s="10">
        <f t="shared" si="5"/>
        <v>0</v>
      </c>
      <c r="B123" s="46"/>
      <c r="C123" s="31"/>
      <c r="D123" s="31"/>
      <c r="E123" s="153"/>
      <c r="F123" s="31"/>
      <c r="G123" s="15"/>
      <c r="H123" s="27"/>
      <c r="I123" s="16"/>
      <c r="J123" s="6"/>
      <c r="K123" s="5"/>
      <c r="L123" s="16"/>
      <c r="M123" s="16"/>
      <c r="N123" s="6"/>
      <c r="O123" s="6"/>
      <c r="P123" s="36"/>
      <c r="Q123" s="6"/>
      <c r="R123" s="1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5"/>
      <c r="AK123" s="37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</row>
    <row r="124" spans="1:51">
      <c r="A124" s="10">
        <f t="shared" si="5"/>
        <v>0</v>
      </c>
      <c r="B124" s="46"/>
      <c r="C124" s="31"/>
      <c r="D124" s="31"/>
      <c r="E124" s="153"/>
      <c r="F124" s="31"/>
      <c r="G124" s="15"/>
      <c r="H124" s="27"/>
      <c r="I124" s="16"/>
      <c r="J124" s="6"/>
      <c r="K124" s="5"/>
      <c r="L124" s="16"/>
      <c r="M124" s="16"/>
      <c r="N124" s="6"/>
      <c r="O124" s="6"/>
      <c r="P124" s="36"/>
      <c r="Q124" s="6"/>
      <c r="R124" s="1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5"/>
      <c r="AK124" s="37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</row>
    <row r="125" spans="1:51">
      <c r="A125" s="10">
        <f t="shared" si="5"/>
        <v>0</v>
      </c>
      <c r="B125" s="46"/>
      <c r="C125" s="31"/>
      <c r="D125" s="31"/>
      <c r="E125" s="153"/>
      <c r="F125" s="31"/>
      <c r="G125" s="15"/>
      <c r="H125" s="27"/>
      <c r="I125" s="16"/>
      <c r="J125" s="6"/>
      <c r="K125" s="5"/>
      <c r="L125" s="16"/>
      <c r="M125" s="16"/>
      <c r="N125" s="6"/>
      <c r="O125" s="6"/>
      <c r="P125" s="36"/>
      <c r="Q125" s="6"/>
      <c r="R125" s="1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5"/>
      <c r="AK125" s="37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</row>
    <row r="126" spans="1:51">
      <c r="A126" s="10">
        <f t="shared" si="5"/>
        <v>0</v>
      </c>
      <c r="B126" s="46"/>
      <c r="C126" s="31"/>
      <c r="D126" s="31"/>
      <c r="E126" s="153"/>
      <c r="F126" s="31"/>
      <c r="G126" s="15"/>
      <c r="H126" s="27"/>
      <c r="I126" s="16"/>
      <c r="J126" s="6"/>
      <c r="K126" s="5"/>
      <c r="L126" s="16"/>
      <c r="M126" s="16"/>
      <c r="N126" s="6"/>
      <c r="O126" s="6"/>
      <c r="P126" s="36"/>
      <c r="Q126" s="6"/>
      <c r="R126" s="1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5"/>
      <c r="AK126" s="37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</row>
    <row r="127" spans="1:51">
      <c r="A127" s="10">
        <f t="shared" si="5"/>
        <v>0</v>
      </c>
      <c r="B127" s="46"/>
      <c r="C127" s="31"/>
      <c r="D127" s="31"/>
      <c r="E127" s="153"/>
      <c r="F127" s="31"/>
      <c r="G127" s="15"/>
      <c r="H127" s="27"/>
      <c r="I127" s="16"/>
      <c r="J127" s="6"/>
      <c r="K127" s="5"/>
      <c r="L127" s="16"/>
      <c r="M127" s="16"/>
      <c r="N127" s="6"/>
      <c r="O127" s="6"/>
      <c r="P127" s="36"/>
      <c r="Q127" s="6"/>
      <c r="R127" s="1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5"/>
      <c r="AK127" s="37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</row>
    <row r="128" spans="1:51">
      <c r="A128" s="10">
        <f t="shared" si="5"/>
        <v>0</v>
      </c>
      <c r="B128" s="46"/>
      <c r="C128" s="31"/>
      <c r="D128" s="31"/>
      <c r="E128" s="153"/>
      <c r="F128" s="31"/>
      <c r="G128" s="15"/>
      <c r="H128" s="27"/>
      <c r="I128" s="16"/>
      <c r="J128" s="6"/>
      <c r="K128" s="5"/>
      <c r="L128" s="16"/>
      <c r="M128" s="16"/>
      <c r="N128" s="6"/>
      <c r="O128" s="6"/>
      <c r="P128" s="36"/>
      <c r="Q128" s="6"/>
      <c r="R128" s="1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5"/>
      <c r="AK128" s="37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spans="1:51">
      <c r="A129" s="10">
        <f t="shared" si="5"/>
        <v>0</v>
      </c>
      <c r="B129" s="46"/>
      <c r="C129" s="31"/>
      <c r="D129" s="31"/>
      <c r="E129" s="153"/>
      <c r="F129" s="31"/>
      <c r="G129" s="15"/>
      <c r="H129" s="27"/>
      <c r="I129" s="16"/>
      <c r="J129" s="6"/>
      <c r="K129" s="5"/>
      <c r="L129" s="16"/>
      <c r="M129" s="16"/>
      <c r="N129" s="6"/>
      <c r="O129" s="6"/>
      <c r="P129" s="36"/>
      <c r="Q129" s="6"/>
      <c r="R129" s="1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5"/>
      <c r="AK129" s="37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</row>
    <row r="130" spans="1:51">
      <c r="A130" s="10">
        <f t="shared" si="5"/>
        <v>0</v>
      </c>
      <c r="B130" s="46"/>
      <c r="C130" s="31"/>
      <c r="D130" s="31"/>
      <c r="E130" s="153"/>
      <c r="F130" s="31"/>
      <c r="G130" s="15"/>
      <c r="H130" s="27"/>
      <c r="I130" s="16"/>
      <c r="J130" s="6"/>
      <c r="K130" s="5"/>
      <c r="L130" s="16"/>
      <c r="M130" s="16"/>
      <c r="N130" s="6"/>
      <c r="O130" s="6"/>
      <c r="P130" s="36"/>
      <c r="Q130" s="6"/>
      <c r="R130" s="1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5"/>
      <c r="AK130" s="37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spans="1:51">
      <c r="A131" s="10">
        <f t="shared" si="5"/>
        <v>0</v>
      </c>
      <c r="B131" s="46"/>
      <c r="C131" s="31"/>
      <c r="D131" s="31"/>
      <c r="E131" s="153"/>
      <c r="F131" s="31"/>
      <c r="G131" s="15"/>
      <c r="H131" s="27"/>
      <c r="I131" s="16"/>
      <c r="J131" s="6"/>
      <c r="K131" s="5"/>
      <c r="L131" s="16"/>
      <c r="M131" s="16"/>
      <c r="N131" s="6"/>
      <c r="O131" s="6"/>
      <c r="P131" s="36"/>
      <c r="Q131" s="6"/>
      <c r="R131" s="1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5"/>
      <c r="AK131" s="37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spans="1:51">
      <c r="A132" s="10">
        <f t="shared" si="5"/>
        <v>0</v>
      </c>
      <c r="B132" s="46"/>
      <c r="C132" s="31"/>
      <c r="D132" s="31"/>
      <c r="E132" s="153"/>
      <c r="F132" s="31"/>
      <c r="G132" s="15"/>
      <c r="H132" s="27"/>
      <c r="I132" s="16"/>
      <c r="J132" s="6"/>
      <c r="K132" s="5"/>
      <c r="L132" s="16"/>
      <c r="M132" s="16"/>
      <c r="N132" s="6"/>
      <c r="O132" s="6"/>
      <c r="P132" s="36"/>
      <c r="Q132" s="6"/>
      <c r="R132" s="1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5"/>
      <c r="AK132" s="37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</row>
    <row r="133" spans="1:51">
      <c r="A133" s="10">
        <f t="shared" si="5"/>
        <v>0</v>
      </c>
      <c r="B133" s="46"/>
      <c r="C133" s="31"/>
      <c r="D133" s="31"/>
      <c r="E133" s="153"/>
      <c r="F133" s="31"/>
      <c r="G133" s="15"/>
      <c r="H133" s="27"/>
      <c r="I133" s="16"/>
      <c r="J133" s="6"/>
      <c r="K133" s="5"/>
      <c r="L133" s="16"/>
      <c r="M133" s="16"/>
      <c r="N133" s="6"/>
      <c r="O133" s="6"/>
      <c r="P133" s="36"/>
      <c r="Q133" s="6"/>
      <c r="R133" s="1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5"/>
      <c r="AK133" s="37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</row>
    <row r="134" spans="1:51">
      <c r="A134" s="10">
        <f t="shared" si="5"/>
        <v>0</v>
      </c>
      <c r="B134" s="46"/>
      <c r="C134" s="31"/>
      <c r="D134" s="31"/>
      <c r="E134" s="153"/>
      <c r="F134" s="31"/>
      <c r="G134" s="15"/>
      <c r="H134" s="27"/>
      <c r="I134" s="16"/>
      <c r="J134" s="6"/>
      <c r="K134" s="5"/>
      <c r="L134" s="16"/>
      <c r="M134" s="16"/>
      <c r="N134" s="6"/>
      <c r="O134" s="6"/>
      <c r="P134" s="36"/>
      <c r="Q134" s="6"/>
      <c r="R134" s="1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5"/>
      <c r="AK134" s="37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</row>
    <row r="135" spans="1:51">
      <c r="A135" s="10">
        <f t="shared" si="5"/>
        <v>0</v>
      </c>
      <c r="B135" s="46"/>
      <c r="C135" s="31"/>
      <c r="D135" s="31"/>
      <c r="E135" s="153"/>
      <c r="F135" s="31"/>
      <c r="G135" s="15"/>
      <c r="H135" s="27"/>
      <c r="I135" s="16"/>
      <c r="J135" s="6"/>
      <c r="K135" s="5"/>
      <c r="L135" s="16"/>
      <c r="M135" s="16"/>
      <c r="N135" s="6"/>
      <c r="O135" s="6"/>
      <c r="P135" s="36"/>
      <c r="Q135" s="6"/>
      <c r="R135" s="1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5"/>
      <c r="AK135" s="37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</row>
    <row r="136" spans="1:51">
      <c r="A136" s="10">
        <f t="shared" si="5"/>
        <v>0</v>
      </c>
      <c r="B136" s="46"/>
      <c r="C136" s="31"/>
      <c r="D136" s="31"/>
      <c r="E136" s="153"/>
      <c r="F136" s="31"/>
      <c r="G136" s="15"/>
      <c r="H136" s="27"/>
      <c r="I136" s="16"/>
      <c r="J136" s="6"/>
      <c r="K136" s="5"/>
      <c r="L136" s="16"/>
      <c r="M136" s="16"/>
      <c r="N136" s="6"/>
      <c r="O136" s="6"/>
      <c r="P136" s="36"/>
      <c r="Q136" s="6"/>
      <c r="R136" s="1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5"/>
      <c r="AK136" s="37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</row>
    <row r="137" spans="1:51">
      <c r="A137" s="10">
        <f t="shared" si="5"/>
        <v>0</v>
      </c>
      <c r="B137" s="46"/>
      <c r="C137" s="31"/>
      <c r="D137" s="31"/>
      <c r="E137" s="153"/>
      <c r="F137" s="31"/>
      <c r="G137" s="15"/>
      <c r="H137" s="27"/>
      <c r="I137" s="16"/>
      <c r="J137" s="6"/>
      <c r="K137" s="5"/>
      <c r="L137" s="16"/>
      <c r="M137" s="16"/>
      <c r="N137" s="6"/>
      <c r="O137" s="6"/>
      <c r="P137" s="36"/>
      <c r="Q137" s="6"/>
      <c r="R137" s="1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5"/>
      <c r="AK137" s="37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spans="1:51">
      <c r="A138" s="10">
        <f t="shared" ref="A138:A169" si="6">+G138-SUM(H138:AJ138)</f>
        <v>0</v>
      </c>
      <c r="B138" s="46"/>
      <c r="C138" s="31"/>
      <c r="D138" s="31"/>
      <c r="E138" s="153"/>
      <c r="F138" s="31"/>
      <c r="G138" s="15"/>
      <c r="H138" s="27"/>
      <c r="I138" s="16"/>
      <c r="J138" s="6"/>
      <c r="K138" s="5"/>
      <c r="L138" s="16"/>
      <c r="M138" s="16"/>
      <c r="N138" s="6"/>
      <c r="O138" s="6"/>
      <c r="P138" s="36"/>
      <c r="Q138" s="6"/>
      <c r="R138" s="1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5"/>
      <c r="AK138" s="37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</row>
    <row r="139" spans="1:51">
      <c r="A139" s="10">
        <f t="shared" si="6"/>
        <v>0</v>
      </c>
      <c r="B139" s="46"/>
      <c r="C139" s="31"/>
      <c r="D139" s="31"/>
      <c r="E139" s="153"/>
      <c r="F139" s="31"/>
      <c r="G139" s="15"/>
      <c r="H139" s="27"/>
      <c r="I139" s="16"/>
      <c r="J139" s="6"/>
      <c r="K139" s="5"/>
      <c r="L139" s="16"/>
      <c r="M139" s="16"/>
      <c r="N139" s="6"/>
      <c r="O139" s="6"/>
      <c r="P139" s="36"/>
      <c r="Q139" s="6"/>
      <c r="R139" s="1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5"/>
      <c r="AK139" s="37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>
      <c r="A140" s="10">
        <f t="shared" si="6"/>
        <v>0</v>
      </c>
      <c r="B140" s="46"/>
      <c r="C140" s="31"/>
      <c r="D140" s="31"/>
      <c r="E140" s="153"/>
      <c r="F140" s="31"/>
      <c r="G140" s="15"/>
      <c r="H140" s="27"/>
      <c r="I140" s="16"/>
      <c r="J140" s="6"/>
      <c r="K140" s="5"/>
      <c r="L140" s="16"/>
      <c r="M140" s="16"/>
      <c r="N140" s="6"/>
      <c r="O140" s="6"/>
      <c r="P140" s="36"/>
      <c r="Q140" s="6"/>
      <c r="R140" s="1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5"/>
      <c r="AK140" s="37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>
      <c r="A141" s="10">
        <f t="shared" si="6"/>
        <v>0</v>
      </c>
      <c r="B141" s="46"/>
      <c r="C141" s="31"/>
      <c r="D141" s="31"/>
      <c r="E141" s="153"/>
      <c r="F141" s="31"/>
      <c r="G141" s="15"/>
      <c r="H141" s="27"/>
      <c r="I141" s="16"/>
      <c r="J141" s="6"/>
      <c r="K141" s="5"/>
      <c r="L141" s="16"/>
      <c r="M141" s="16"/>
      <c r="N141" s="6"/>
      <c r="O141" s="6"/>
      <c r="P141" s="36"/>
      <c r="Q141" s="6"/>
      <c r="R141" s="1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5"/>
      <c r="AK141" s="37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</row>
    <row r="142" spans="1:51">
      <c r="A142" s="10">
        <f t="shared" si="6"/>
        <v>0</v>
      </c>
      <c r="B142" s="46"/>
      <c r="C142" s="31"/>
      <c r="D142" s="31"/>
      <c r="E142" s="153"/>
      <c r="F142" s="31"/>
      <c r="G142" s="15"/>
      <c r="H142" s="27"/>
      <c r="I142" s="16"/>
      <c r="J142" s="6"/>
      <c r="K142" s="5"/>
      <c r="L142" s="16"/>
      <c r="M142" s="16"/>
      <c r="N142" s="6"/>
      <c r="O142" s="6"/>
      <c r="P142" s="36"/>
      <c r="Q142" s="6"/>
      <c r="R142" s="1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5"/>
      <c r="AK142" s="37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</row>
    <row r="143" spans="1:51">
      <c r="A143" s="10">
        <f t="shared" si="6"/>
        <v>0</v>
      </c>
      <c r="B143" s="46"/>
      <c r="C143" s="31"/>
      <c r="D143" s="31"/>
      <c r="E143" s="153"/>
      <c r="F143" s="31"/>
      <c r="G143" s="15"/>
      <c r="H143" s="27"/>
      <c r="I143" s="16"/>
      <c r="J143" s="6"/>
      <c r="K143" s="5"/>
      <c r="L143" s="16"/>
      <c r="M143" s="16"/>
      <c r="N143" s="6"/>
      <c r="O143" s="6"/>
      <c r="P143" s="36"/>
      <c r="Q143" s="6"/>
      <c r="R143" s="1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5"/>
      <c r="AK143" s="37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</row>
    <row r="144" spans="1:51">
      <c r="A144" s="10">
        <f t="shared" si="6"/>
        <v>0</v>
      </c>
      <c r="B144" s="46"/>
      <c r="C144" s="31"/>
      <c r="D144" s="31"/>
      <c r="E144" s="153"/>
      <c r="F144" s="31"/>
      <c r="G144" s="15"/>
      <c r="H144" s="27"/>
      <c r="I144" s="16"/>
      <c r="J144" s="6"/>
      <c r="K144" s="5"/>
      <c r="L144" s="16"/>
      <c r="M144" s="16"/>
      <c r="N144" s="6"/>
      <c r="O144" s="6"/>
      <c r="P144" s="36"/>
      <c r="Q144" s="6"/>
      <c r="R144" s="1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5"/>
      <c r="AK144" s="37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</row>
    <row r="145" spans="1:51">
      <c r="A145" s="10">
        <f t="shared" si="6"/>
        <v>0</v>
      </c>
      <c r="B145" s="46"/>
      <c r="C145" s="31"/>
      <c r="D145" s="31"/>
      <c r="E145" s="153"/>
      <c r="F145" s="31"/>
      <c r="G145" s="15"/>
      <c r="H145" s="27"/>
      <c r="I145" s="16"/>
      <c r="J145" s="6"/>
      <c r="K145" s="5"/>
      <c r="L145" s="16"/>
      <c r="M145" s="16"/>
      <c r="N145" s="6"/>
      <c r="O145" s="6"/>
      <c r="P145" s="36"/>
      <c r="Q145" s="6"/>
      <c r="R145" s="1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5"/>
      <c r="AK145" s="37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</row>
    <row r="146" spans="1:51">
      <c r="A146" s="10">
        <f t="shared" si="6"/>
        <v>0</v>
      </c>
      <c r="B146" s="46"/>
      <c r="C146" s="31"/>
      <c r="D146" s="31"/>
      <c r="E146" s="153"/>
      <c r="F146" s="31"/>
      <c r="G146" s="15"/>
      <c r="H146" s="27"/>
      <c r="I146" s="16"/>
      <c r="J146" s="6"/>
      <c r="K146" s="5"/>
      <c r="L146" s="16"/>
      <c r="M146" s="16"/>
      <c r="N146" s="6"/>
      <c r="O146" s="6"/>
      <c r="P146" s="36"/>
      <c r="Q146" s="6"/>
      <c r="R146" s="1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5"/>
      <c r="AK146" s="37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</row>
    <row r="147" spans="1:51">
      <c r="A147" s="10">
        <f t="shared" si="6"/>
        <v>0</v>
      </c>
      <c r="B147" s="46"/>
      <c r="C147" s="31"/>
      <c r="D147" s="31"/>
      <c r="E147" s="153"/>
      <c r="F147" s="31"/>
      <c r="G147" s="15"/>
      <c r="H147" s="27"/>
      <c r="I147" s="16"/>
      <c r="J147" s="6"/>
      <c r="K147" s="5"/>
      <c r="L147" s="16"/>
      <c r="M147" s="16"/>
      <c r="N147" s="6"/>
      <c r="O147" s="6"/>
      <c r="P147" s="36"/>
      <c r="Q147" s="6"/>
      <c r="R147" s="1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5"/>
      <c r="AK147" s="37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</row>
    <row r="148" spans="1:51">
      <c r="A148" s="10">
        <f t="shared" si="6"/>
        <v>0</v>
      </c>
      <c r="B148" s="46"/>
      <c r="C148" s="31"/>
      <c r="D148" s="31"/>
      <c r="E148" s="153"/>
      <c r="F148" s="31"/>
      <c r="G148" s="15"/>
      <c r="H148" s="27"/>
      <c r="I148" s="16"/>
      <c r="J148" s="6"/>
      <c r="K148" s="5"/>
      <c r="L148" s="16"/>
      <c r="M148" s="16"/>
      <c r="N148" s="6"/>
      <c r="O148" s="6"/>
      <c r="P148" s="36"/>
      <c r="Q148" s="6"/>
      <c r="R148" s="1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5"/>
      <c r="AK148" s="37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</row>
    <row r="149" spans="1:51">
      <c r="A149" s="10">
        <f t="shared" si="6"/>
        <v>0</v>
      </c>
      <c r="B149" s="46"/>
      <c r="C149" s="31"/>
      <c r="D149" s="31"/>
      <c r="E149" s="153"/>
      <c r="F149" s="31"/>
      <c r="G149" s="15"/>
      <c r="H149" s="27"/>
      <c r="I149" s="16"/>
      <c r="J149" s="6"/>
      <c r="K149" s="5"/>
      <c r="L149" s="16"/>
      <c r="M149" s="16"/>
      <c r="N149" s="6"/>
      <c r="O149" s="6"/>
      <c r="P149" s="36"/>
      <c r="Q149" s="6"/>
      <c r="R149" s="1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5"/>
      <c r="AK149" s="37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</row>
    <row r="150" spans="1:51">
      <c r="A150" s="10">
        <f t="shared" si="6"/>
        <v>0</v>
      </c>
      <c r="B150" s="46"/>
      <c r="C150" s="31"/>
      <c r="D150" s="31"/>
      <c r="E150" s="153"/>
      <c r="F150" s="31"/>
      <c r="G150" s="15"/>
      <c r="H150" s="27"/>
      <c r="I150" s="16"/>
      <c r="J150" s="6"/>
      <c r="K150" s="5"/>
      <c r="L150" s="16"/>
      <c r="M150" s="16"/>
      <c r="N150" s="6"/>
      <c r="O150" s="6"/>
      <c r="P150" s="36"/>
      <c r="Q150" s="6"/>
      <c r="R150" s="1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5"/>
      <c r="AK150" s="37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</row>
    <row r="151" spans="1:51">
      <c r="A151" s="10">
        <f t="shared" si="6"/>
        <v>0</v>
      </c>
      <c r="B151" s="46"/>
      <c r="C151" s="31"/>
      <c r="D151" s="31"/>
      <c r="E151" s="153"/>
      <c r="F151" s="31"/>
      <c r="G151" s="15"/>
      <c r="H151" s="27"/>
      <c r="I151" s="16"/>
      <c r="J151" s="6"/>
      <c r="K151" s="5"/>
      <c r="L151" s="16"/>
      <c r="M151" s="16"/>
      <c r="N151" s="6"/>
      <c r="O151" s="6"/>
      <c r="P151" s="36"/>
      <c r="Q151" s="6"/>
      <c r="R151" s="1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5"/>
      <c r="AK151" s="37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</row>
    <row r="152" spans="1:51">
      <c r="A152" s="10">
        <f t="shared" si="6"/>
        <v>0</v>
      </c>
      <c r="B152" s="46"/>
      <c r="C152" s="31"/>
      <c r="D152" s="31"/>
      <c r="E152" s="153"/>
      <c r="F152" s="31"/>
      <c r="G152" s="15"/>
      <c r="H152" s="27"/>
      <c r="I152" s="16"/>
      <c r="J152" s="6"/>
      <c r="K152" s="5"/>
      <c r="L152" s="16"/>
      <c r="M152" s="16"/>
      <c r="N152" s="6"/>
      <c r="O152" s="6"/>
      <c r="P152" s="36"/>
      <c r="Q152" s="6"/>
      <c r="R152" s="1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5"/>
      <c r="AK152" s="37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</row>
    <row r="153" spans="1:51">
      <c r="A153" s="10">
        <f t="shared" si="6"/>
        <v>0</v>
      </c>
      <c r="B153" s="46"/>
      <c r="C153" s="31"/>
      <c r="D153" s="31"/>
      <c r="E153" s="153"/>
      <c r="F153" s="31"/>
      <c r="G153" s="15"/>
      <c r="H153" s="27"/>
      <c r="I153" s="16"/>
      <c r="J153" s="6"/>
      <c r="K153" s="5"/>
      <c r="L153" s="16"/>
      <c r="M153" s="16"/>
      <c r="N153" s="6"/>
      <c r="O153" s="6"/>
      <c r="P153" s="36"/>
      <c r="Q153" s="6"/>
      <c r="R153" s="1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5"/>
      <c r="AK153" s="37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</row>
    <row r="154" spans="1:51">
      <c r="A154" s="10">
        <f t="shared" si="6"/>
        <v>0</v>
      </c>
      <c r="B154" s="46"/>
      <c r="C154" s="31"/>
      <c r="D154" s="31"/>
      <c r="E154" s="153"/>
      <c r="F154" s="31"/>
      <c r="G154" s="15"/>
      <c r="H154" s="27"/>
      <c r="I154" s="16"/>
      <c r="J154" s="6"/>
      <c r="K154" s="5"/>
      <c r="L154" s="16"/>
      <c r="M154" s="16"/>
      <c r="N154" s="6"/>
      <c r="O154" s="6"/>
      <c r="P154" s="36"/>
      <c r="Q154" s="6"/>
      <c r="R154" s="1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5"/>
      <c r="AK154" s="37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</row>
    <row r="155" spans="1:51">
      <c r="A155" s="10">
        <f t="shared" si="6"/>
        <v>0</v>
      </c>
      <c r="B155" s="46"/>
      <c r="C155" s="31"/>
      <c r="D155" s="31"/>
      <c r="E155" s="153"/>
      <c r="F155" s="31"/>
      <c r="G155" s="15"/>
      <c r="H155" s="27"/>
      <c r="I155" s="16"/>
      <c r="J155" s="6"/>
      <c r="K155" s="5"/>
      <c r="L155" s="16"/>
      <c r="M155" s="16"/>
      <c r="N155" s="6"/>
      <c r="O155" s="6"/>
      <c r="P155" s="36"/>
      <c r="Q155" s="6"/>
      <c r="R155" s="1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5"/>
      <c r="AK155" s="37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</row>
    <row r="156" spans="1:51">
      <c r="A156" s="10">
        <f t="shared" si="6"/>
        <v>0</v>
      </c>
      <c r="B156" s="46"/>
      <c r="C156" s="31"/>
      <c r="D156" s="31"/>
      <c r="E156" s="153"/>
      <c r="F156" s="31"/>
      <c r="G156" s="15"/>
      <c r="H156" s="27"/>
      <c r="I156" s="16"/>
      <c r="J156" s="6"/>
      <c r="K156" s="5"/>
      <c r="L156" s="16"/>
      <c r="M156" s="16"/>
      <c r="N156" s="6"/>
      <c r="O156" s="6"/>
      <c r="P156" s="36"/>
      <c r="Q156" s="6"/>
      <c r="R156" s="1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5"/>
      <c r="AK156" s="37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</row>
    <row r="157" spans="1:51">
      <c r="A157" s="10">
        <f t="shared" si="6"/>
        <v>0</v>
      </c>
      <c r="B157" s="46"/>
      <c r="C157" s="31"/>
      <c r="D157" s="31"/>
      <c r="E157" s="153"/>
      <c r="F157" s="31"/>
      <c r="G157" s="15"/>
      <c r="H157" s="27"/>
      <c r="I157" s="16"/>
      <c r="J157" s="6"/>
      <c r="K157" s="5"/>
      <c r="L157" s="16"/>
      <c r="M157" s="16"/>
      <c r="N157" s="6"/>
      <c r="O157" s="6"/>
      <c r="P157" s="36"/>
      <c r="Q157" s="6"/>
      <c r="R157" s="1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5"/>
      <c r="AK157" s="37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</row>
    <row r="158" spans="1:51">
      <c r="A158" s="10">
        <f t="shared" si="6"/>
        <v>0</v>
      </c>
      <c r="B158" s="46"/>
      <c r="C158" s="31"/>
      <c r="D158" s="31"/>
      <c r="E158" s="153"/>
      <c r="F158" s="31"/>
      <c r="G158" s="15"/>
      <c r="H158" s="27"/>
      <c r="I158" s="16"/>
      <c r="J158" s="6"/>
      <c r="K158" s="5"/>
      <c r="L158" s="16"/>
      <c r="M158" s="16"/>
      <c r="N158" s="6"/>
      <c r="O158" s="6"/>
      <c r="P158" s="36"/>
      <c r="Q158" s="6"/>
      <c r="R158" s="1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5"/>
      <c r="AK158" s="37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</row>
    <row r="159" spans="1:51">
      <c r="A159" s="10">
        <f t="shared" si="6"/>
        <v>0</v>
      </c>
      <c r="B159" s="46"/>
      <c r="C159" s="31"/>
      <c r="D159" s="31"/>
      <c r="E159" s="153"/>
      <c r="F159" s="31"/>
      <c r="G159" s="15"/>
      <c r="H159" s="27"/>
      <c r="I159" s="16"/>
      <c r="J159" s="6"/>
      <c r="K159" s="5"/>
      <c r="L159" s="16"/>
      <c r="M159" s="16"/>
      <c r="N159" s="6"/>
      <c r="O159" s="6"/>
      <c r="P159" s="36"/>
      <c r="Q159" s="6"/>
      <c r="R159" s="1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5"/>
      <c r="AK159" s="37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</row>
    <row r="160" spans="1:51">
      <c r="A160" s="10">
        <f t="shared" si="6"/>
        <v>0</v>
      </c>
      <c r="B160" s="46"/>
      <c r="C160" s="31"/>
      <c r="D160" s="31"/>
      <c r="E160" s="153"/>
      <c r="F160" s="31"/>
      <c r="G160" s="15"/>
      <c r="H160" s="27"/>
      <c r="I160" s="16"/>
      <c r="J160" s="6"/>
      <c r="K160" s="5"/>
      <c r="L160" s="16"/>
      <c r="M160" s="16"/>
      <c r="N160" s="6"/>
      <c r="O160" s="6"/>
      <c r="P160" s="36"/>
      <c r="Q160" s="6"/>
      <c r="R160" s="1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5"/>
      <c r="AK160" s="37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spans="1:51">
      <c r="A161" s="10">
        <f t="shared" si="6"/>
        <v>0</v>
      </c>
      <c r="B161" s="46"/>
      <c r="C161" s="31"/>
      <c r="D161" s="31"/>
      <c r="E161" s="153"/>
      <c r="F161" s="31"/>
      <c r="G161" s="15"/>
      <c r="H161" s="27"/>
      <c r="I161" s="16"/>
      <c r="J161" s="6"/>
      <c r="K161" s="5"/>
      <c r="L161" s="16"/>
      <c r="M161" s="16"/>
      <c r="N161" s="6"/>
      <c r="O161" s="6"/>
      <c r="P161" s="36"/>
      <c r="Q161" s="6"/>
      <c r="R161" s="1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5"/>
      <c r="AK161" s="37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</row>
    <row r="162" spans="1:51">
      <c r="A162" s="10">
        <f t="shared" si="6"/>
        <v>0</v>
      </c>
      <c r="B162" s="46"/>
      <c r="C162" s="31"/>
      <c r="D162" s="31"/>
      <c r="E162" s="153"/>
      <c r="F162" s="31"/>
      <c r="G162" s="15"/>
      <c r="H162" s="27"/>
      <c r="I162" s="16"/>
      <c r="J162" s="6"/>
      <c r="K162" s="5"/>
      <c r="L162" s="16"/>
      <c r="M162" s="16"/>
      <c r="N162" s="6"/>
      <c r="O162" s="6"/>
      <c r="P162" s="36"/>
      <c r="Q162" s="6"/>
      <c r="R162" s="1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5"/>
      <c r="AK162" s="37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</row>
    <row r="163" spans="1:51">
      <c r="A163" s="10">
        <f t="shared" si="6"/>
        <v>0</v>
      </c>
      <c r="B163" s="46"/>
      <c r="C163" s="31"/>
      <c r="D163" s="31"/>
      <c r="E163" s="153"/>
      <c r="F163" s="31"/>
      <c r="G163" s="15"/>
      <c r="H163" s="27"/>
      <c r="I163" s="16"/>
      <c r="J163" s="6"/>
      <c r="K163" s="5"/>
      <c r="L163" s="16"/>
      <c r="M163" s="16"/>
      <c r="N163" s="6"/>
      <c r="O163" s="6"/>
      <c r="P163" s="36"/>
      <c r="Q163" s="6"/>
      <c r="R163" s="1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5"/>
      <c r="AK163" s="37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</row>
    <row r="164" spans="1:51">
      <c r="A164" s="10">
        <f t="shared" si="6"/>
        <v>0</v>
      </c>
      <c r="B164" s="46"/>
      <c r="C164" s="31"/>
      <c r="D164" s="31"/>
      <c r="E164" s="153"/>
      <c r="F164" s="31"/>
      <c r="G164" s="15"/>
      <c r="H164" s="27"/>
      <c r="I164" s="16"/>
      <c r="J164" s="6"/>
      <c r="K164" s="5"/>
      <c r="L164" s="16"/>
      <c r="M164" s="16"/>
      <c r="N164" s="6"/>
      <c r="O164" s="6"/>
      <c r="P164" s="36"/>
      <c r="Q164" s="6"/>
      <c r="R164" s="1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5"/>
      <c r="AK164" s="37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</row>
    <row r="165" spans="1:51">
      <c r="A165" s="10">
        <f t="shared" si="6"/>
        <v>0</v>
      </c>
      <c r="B165" s="46"/>
      <c r="C165" s="31"/>
      <c r="D165" s="31"/>
      <c r="E165" s="153"/>
      <c r="F165" s="31"/>
      <c r="G165" s="15"/>
      <c r="H165" s="27"/>
      <c r="I165" s="16"/>
      <c r="J165" s="6"/>
      <c r="K165" s="5"/>
      <c r="L165" s="16"/>
      <c r="M165" s="16"/>
      <c r="N165" s="6"/>
      <c r="O165" s="6"/>
      <c r="P165" s="36"/>
      <c r="Q165" s="6"/>
      <c r="R165" s="1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5"/>
      <c r="AK165" s="37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</row>
    <row r="166" spans="1:51">
      <c r="A166" s="10">
        <f t="shared" si="6"/>
        <v>0</v>
      </c>
      <c r="B166" s="46"/>
      <c r="C166" s="31"/>
      <c r="D166" s="31"/>
      <c r="E166" s="153"/>
      <c r="F166" s="31"/>
      <c r="G166" s="15"/>
      <c r="H166" s="27"/>
      <c r="I166" s="16"/>
      <c r="J166" s="6"/>
      <c r="K166" s="5"/>
      <c r="L166" s="16"/>
      <c r="M166" s="16"/>
      <c r="N166" s="6"/>
      <c r="O166" s="6"/>
      <c r="P166" s="36"/>
      <c r="Q166" s="6"/>
      <c r="R166" s="1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5"/>
      <c r="AK166" s="37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</row>
    <row r="167" spans="1:51">
      <c r="A167" s="10">
        <f t="shared" si="6"/>
        <v>0</v>
      </c>
      <c r="B167" s="46"/>
      <c r="C167" s="31"/>
      <c r="D167" s="31"/>
      <c r="E167" s="153"/>
      <c r="F167" s="31"/>
      <c r="G167" s="15"/>
      <c r="H167" s="27"/>
      <c r="I167" s="16"/>
      <c r="J167" s="6"/>
      <c r="K167" s="5"/>
      <c r="L167" s="16"/>
      <c r="M167" s="16"/>
      <c r="N167" s="6"/>
      <c r="O167" s="6"/>
      <c r="P167" s="36"/>
      <c r="Q167" s="6"/>
      <c r="R167" s="1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5"/>
      <c r="AK167" s="37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</row>
    <row r="168" spans="1:51">
      <c r="A168" s="10">
        <f t="shared" si="6"/>
        <v>0</v>
      </c>
      <c r="B168" s="46"/>
      <c r="C168" s="31"/>
      <c r="D168" s="31"/>
      <c r="E168" s="153"/>
      <c r="F168" s="31"/>
      <c r="G168" s="15"/>
      <c r="H168" s="27"/>
      <c r="I168" s="16"/>
      <c r="J168" s="6"/>
      <c r="K168" s="5"/>
      <c r="L168" s="16"/>
      <c r="M168" s="16"/>
      <c r="N168" s="6"/>
      <c r="O168" s="6"/>
      <c r="P168" s="36"/>
      <c r="Q168" s="6"/>
      <c r="R168" s="1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5"/>
      <c r="AK168" s="37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</row>
    <row r="169" spans="1:51">
      <c r="A169" s="10">
        <f t="shared" si="6"/>
        <v>0</v>
      </c>
      <c r="B169" s="46"/>
      <c r="C169" s="31"/>
      <c r="D169" s="31"/>
      <c r="E169" s="153"/>
      <c r="F169" s="31"/>
      <c r="G169" s="15"/>
      <c r="H169" s="27"/>
      <c r="I169" s="16"/>
      <c r="J169" s="6"/>
      <c r="K169" s="5"/>
      <c r="L169" s="16"/>
      <c r="M169" s="16"/>
      <c r="N169" s="6"/>
      <c r="O169" s="6"/>
      <c r="P169" s="36"/>
      <c r="Q169" s="6"/>
      <c r="R169" s="1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5"/>
      <c r="AK169" s="37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</row>
    <row r="170" spans="1:51">
      <c r="A170" s="10">
        <f t="shared" ref="A170:A201" si="7">+G170-SUM(H170:AJ170)</f>
        <v>0</v>
      </c>
      <c r="B170" s="46"/>
      <c r="C170" s="31"/>
      <c r="D170" s="31"/>
      <c r="E170" s="153"/>
      <c r="F170" s="31"/>
      <c r="G170" s="15"/>
      <c r="H170" s="27"/>
      <c r="I170" s="16"/>
      <c r="J170" s="6"/>
      <c r="K170" s="5"/>
      <c r="L170" s="16"/>
      <c r="M170" s="16"/>
      <c r="N170" s="6"/>
      <c r="O170" s="6"/>
      <c r="P170" s="36"/>
      <c r="Q170" s="6"/>
      <c r="R170" s="1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5"/>
      <c r="AK170" s="37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</row>
    <row r="171" spans="1:51">
      <c r="A171" s="10">
        <f t="shared" si="7"/>
        <v>0</v>
      </c>
      <c r="B171" s="46"/>
      <c r="C171" s="31"/>
      <c r="D171" s="31"/>
      <c r="E171" s="153"/>
      <c r="F171" s="31"/>
      <c r="G171" s="15"/>
      <c r="H171" s="27"/>
      <c r="I171" s="16"/>
      <c r="J171" s="6"/>
      <c r="K171" s="5"/>
      <c r="L171" s="16"/>
      <c r="M171" s="16"/>
      <c r="N171" s="6"/>
      <c r="O171" s="6"/>
      <c r="P171" s="36"/>
      <c r="Q171" s="6"/>
      <c r="R171" s="1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5"/>
      <c r="AK171" s="37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</row>
    <row r="172" spans="1:51">
      <c r="A172" s="10">
        <f t="shared" si="7"/>
        <v>0</v>
      </c>
      <c r="B172" s="46"/>
      <c r="C172" s="31"/>
      <c r="D172" s="31"/>
      <c r="E172" s="153"/>
      <c r="F172" s="31"/>
      <c r="G172" s="15"/>
      <c r="H172" s="27"/>
      <c r="I172" s="16"/>
      <c r="J172" s="6"/>
      <c r="K172" s="5"/>
      <c r="L172" s="16"/>
      <c r="M172" s="16"/>
      <c r="N172" s="6"/>
      <c r="O172" s="6"/>
      <c r="P172" s="36"/>
      <c r="Q172" s="6"/>
      <c r="R172" s="1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5"/>
      <c r="AK172" s="37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spans="1:51">
      <c r="A173" s="10">
        <f t="shared" si="7"/>
        <v>0</v>
      </c>
      <c r="B173" s="46"/>
      <c r="C173" s="31"/>
      <c r="D173" s="31"/>
      <c r="E173" s="153"/>
      <c r="F173" s="31"/>
      <c r="G173" s="15"/>
      <c r="H173" s="27"/>
      <c r="I173" s="16"/>
      <c r="J173" s="6"/>
      <c r="K173" s="5"/>
      <c r="L173" s="16"/>
      <c r="M173" s="16"/>
      <c r="N173" s="6"/>
      <c r="O173" s="6"/>
      <c r="P173" s="36"/>
      <c r="Q173" s="6"/>
      <c r="R173" s="1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5"/>
      <c r="AK173" s="37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</row>
    <row r="174" spans="1:51">
      <c r="A174" s="10">
        <f t="shared" si="7"/>
        <v>0</v>
      </c>
      <c r="B174" s="46"/>
      <c r="C174" s="31"/>
      <c r="D174" s="31"/>
      <c r="E174" s="153"/>
      <c r="F174" s="31"/>
      <c r="G174" s="15"/>
      <c r="H174" s="27"/>
      <c r="I174" s="16"/>
      <c r="J174" s="6"/>
      <c r="K174" s="5"/>
      <c r="L174" s="16"/>
      <c r="M174" s="16"/>
      <c r="N174" s="6"/>
      <c r="O174" s="6"/>
      <c r="P174" s="36"/>
      <c r="Q174" s="6"/>
      <c r="R174" s="1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5"/>
      <c r="AK174" s="37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</row>
    <row r="175" spans="1:51">
      <c r="A175" s="10">
        <f t="shared" si="7"/>
        <v>0</v>
      </c>
      <c r="B175" s="46"/>
      <c r="C175" s="31"/>
      <c r="D175" s="31"/>
      <c r="E175" s="153"/>
      <c r="F175" s="31"/>
      <c r="G175" s="15"/>
      <c r="H175" s="27"/>
      <c r="I175" s="16"/>
      <c r="J175" s="6"/>
      <c r="K175" s="5"/>
      <c r="L175" s="16"/>
      <c r="M175" s="16"/>
      <c r="N175" s="6"/>
      <c r="O175" s="6"/>
      <c r="P175" s="36"/>
      <c r="Q175" s="6"/>
      <c r="R175" s="1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5"/>
      <c r="AK175" s="37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</row>
    <row r="176" spans="1:51">
      <c r="A176" s="10">
        <f t="shared" si="7"/>
        <v>0</v>
      </c>
      <c r="B176" s="46"/>
      <c r="C176" s="31"/>
      <c r="D176" s="31"/>
      <c r="E176" s="153"/>
      <c r="F176" s="31"/>
      <c r="G176" s="15"/>
      <c r="H176" s="27"/>
      <c r="I176" s="16"/>
      <c r="J176" s="6"/>
      <c r="K176" s="5"/>
      <c r="L176" s="16"/>
      <c r="M176" s="16"/>
      <c r="N176" s="6"/>
      <c r="O176" s="6"/>
      <c r="P176" s="36"/>
      <c r="Q176" s="6"/>
      <c r="R176" s="1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5"/>
      <c r="AK176" s="37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</row>
    <row r="177" spans="1:51">
      <c r="A177" s="10">
        <f t="shared" si="7"/>
        <v>0</v>
      </c>
      <c r="B177" s="46"/>
      <c r="C177" s="31"/>
      <c r="D177" s="31"/>
      <c r="E177" s="153"/>
      <c r="F177" s="31"/>
      <c r="G177" s="15"/>
      <c r="H177" s="27"/>
      <c r="I177" s="16"/>
      <c r="J177" s="6"/>
      <c r="K177" s="5"/>
      <c r="L177" s="16"/>
      <c r="M177" s="16"/>
      <c r="N177" s="6"/>
      <c r="O177" s="6"/>
      <c r="P177" s="36"/>
      <c r="Q177" s="6"/>
      <c r="R177" s="1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5"/>
      <c r="AK177" s="37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</row>
    <row r="178" spans="1:51">
      <c r="A178" s="10">
        <f t="shared" si="7"/>
        <v>0</v>
      </c>
      <c r="B178" s="46"/>
      <c r="C178" s="31"/>
      <c r="D178" s="31"/>
      <c r="E178" s="153"/>
      <c r="F178" s="31"/>
      <c r="G178" s="15"/>
      <c r="H178" s="27"/>
      <c r="I178" s="16"/>
      <c r="J178" s="6"/>
      <c r="K178" s="5"/>
      <c r="L178" s="16"/>
      <c r="M178" s="16"/>
      <c r="N178" s="6"/>
      <c r="O178" s="6"/>
      <c r="P178" s="36"/>
      <c r="Q178" s="6"/>
      <c r="R178" s="1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5"/>
      <c r="AK178" s="37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</row>
    <row r="179" spans="1:51">
      <c r="A179" s="10">
        <f t="shared" si="7"/>
        <v>0</v>
      </c>
      <c r="B179" s="46"/>
      <c r="C179" s="31"/>
      <c r="D179" s="31"/>
      <c r="E179" s="153"/>
      <c r="F179" s="31"/>
      <c r="G179" s="15"/>
      <c r="H179" s="27"/>
      <c r="I179" s="16"/>
      <c r="J179" s="6"/>
      <c r="K179" s="5"/>
      <c r="L179" s="16"/>
      <c r="M179" s="16"/>
      <c r="N179" s="6"/>
      <c r="O179" s="6"/>
      <c r="P179" s="36"/>
      <c r="Q179" s="6"/>
      <c r="R179" s="1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5"/>
      <c r="AK179" s="37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</row>
    <row r="180" spans="1:51">
      <c r="A180" s="10">
        <f t="shared" si="7"/>
        <v>0</v>
      </c>
      <c r="B180" s="46"/>
      <c r="C180" s="31"/>
      <c r="D180" s="31"/>
      <c r="E180" s="153"/>
      <c r="F180" s="31"/>
      <c r="G180" s="15"/>
      <c r="H180" s="27"/>
      <c r="I180" s="16"/>
      <c r="J180" s="6"/>
      <c r="K180" s="5"/>
      <c r="L180" s="16"/>
      <c r="M180" s="16"/>
      <c r="N180" s="6"/>
      <c r="O180" s="6"/>
      <c r="P180" s="36"/>
      <c r="Q180" s="6"/>
      <c r="R180" s="1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5"/>
      <c r="AK180" s="37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</row>
    <row r="181" spans="1:51">
      <c r="A181" s="10">
        <f t="shared" si="7"/>
        <v>0</v>
      </c>
      <c r="B181" s="46"/>
      <c r="C181" s="31"/>
      <c r="D181" s="31"/>
      <c r="E181" s="153"/>
      <c r="F181" s="31"/>
      <c r="G181" s="15"/>
      <c r="H181" s="27"/>
      <c r="I181" s="16"/>
      <c r="J181" s="6"/>
      <c r="K181" s="5"/>
      <c r="L181" s="16"/>
      <c r="M181" s="16"/>
      <c r="N181" s="6"/>
      <c r="O181" s="6"/>
      <c r="P181" s="36"/>
      <c r="Q181" s="6"/>
      <c r="R181" s="1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5"/>
      <c r="AK181" s="37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</row>
    <row r="182" spans="1:51">
      <c r="A182" s="10">
        <f t="shared" si="7"/>
        <v>0</v>
      </c>
      <c r="B182" s="46"/>
      <c r="C182" s="31"/>
      <c r="D182" s="31"/>
      <c r="E182" s="153"/>
      <c r="F182" s="31"/>
      <c r="G182" s="15"/>
      <c r="H182" s="27"/>
      <c r="I182" s="16"/>
      <c r="J182" s="6"/>
      <c r="K182" s="5"/>
      <c r="L182" s="16"/>
      <c r="M182" s="16"/>
      <c r="N182" s="6"/>
      <c r="O182" s="6"/>
      <c r="P182" s="36"/>
      <c r="Q182" s="6"/>
      <c r="R182" s="1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5"/>
      <c r="AK182" s="37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</row>
    <row r="183" spans="1:51">
      <c r="A183" s="10">
        <f t="shared" si="7"/>
        <v>0</v>
      </c>
      <c r="B183" s="46"/>
      <c r="C183" s="31"/>
      <c r="D183" s="31"/>
      <c r="E183" s="153"/>
      <c r="F183" s="31"/>
      <c r="G183" s="15"/>
      <c r="H183" s="27"/>
      <c r="I183" s="16"/>
      <c r="J183" s="6"/>
      <c r="K183" s="5"/>
      <c r="L183" s="16"/>
      <c r="M183" s="16"/>
      <c r="N183" s="6"/>
      <c r="O183" s="6"/>
      <c r="P183" s="36"/>
      <c r="Q183" s="6"/>
      <c r="R183" s="1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5"/>
      <c r="AK183" s="37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</row>
    <row r="184" spans="1:51">
      <c r="A184" s="10">
        <f t="shared" si="7"/>
        <v>0</v>
      </c>
      <c r="B184" s="46"/>
      <c r="C184" s="31"/>
      <c r="D184" s="31"/>
      <c r="E184" s="153"/>
      <c r="F184" s="31"/>
      <c r="G184" s="15"/>
      <c r="H184" s="27"/>
      <c r="I184" s="16"/>
      <c r="J184" s="6"/>
      <c r="K184" s="5"/>
      <c r="L184" s="16"/>
      <c r="M184" s="16"/>
      <c r="N184" s="6"/>
      <c r="O184" s="6"/>
      <c r="P184" s="36"/>
      <c r="Q184" s="6"/>
      <c r="R184" s="1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5"/>
      <c r="AK184" s="37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</row>
    <row r="185" spans="1:51">
      <c r="A185" s="10">
        <f t="shared" si="7"/>
        <v>0</v>
      </c>
      <c r="B185" s="46"/>
      <c r="C185" s="31"/>
      <c r="D185" s="31"/>
      <c r="E185" s="153"/>
      <c r="F185" s="31"/>
      <c r="G185" s="15"/>
      <c r="H185" s="27"/>
      <c r="I185" s="16"/>
      <c r="J185" s="6"/>
      <c r="K185" s="5"/>
      <c r="L185" s="16"/>
      <c r="M185" s="16"/>
      <c r="N185" s="6"/>
      <c r="O185" s="6"/>
      <c r="P185" s="36"/>
      <c r="Q185" s="6"/>
      <c r="R185" s="1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5"/>
      <c r="AK185" s="37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</row>
    <row r="186" spans="1:51">
      <c r="A186" s="10">
        <f t="shared" si="7"/>
        <v>0</v>
      </c>
      <c r="B186" s="46"/>
      <c r="C186" s="31"/>
      <c r="D186" s="31"/>
      <c r="E186" s="153"/>
      <c r="F186" s="31"/>
      <c r="G186" s="15"/>
      <c r="H186" s="27"/>
      <c r="I186" s="16"/>
      <c r="J186" s="6"/>
      <c r="K186" s="5"/>
      <c r="L186" s="16"/>
      <c r="M186" s="16"/>
      <c r="N186" s="6"/>
      <c r="O186" s="6"/>
      <c r="P186" s="36"/>
      <c r="Q186" s="6"/>
      <c r="R186" s="1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5"/>
      <c r="AK186" s="37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</row>
    <row r="187" spans="1:51">
      <c r="A187" s="10">
        <f t="shared" si="7"/>
        <v>0</v>
      </c>
      <c r="B187" s="46"/>
      <c r="C187" s="31"/>
      <c r="D187" s="31"/>
      <c r="E187" s="153"/>
      <c r="F187" s="31"/>
      <c r="G187" s="15"/>
      <c r="H187" s="27"/>
      <c r="I187" s="16"/>
      <c r="J187" s="6"/>
      <c r="K187" s="5"/>
      <c r="L187" s="16"/>
      <c r="M187" s="16"/>
      <c r="N187" s="6"/>
      <c r="O187" s="6"/>
      <c r="P187" s="36"/>
      <c r="Q187" s="6"/>
      <c r="R187" s="1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5"/>
      <c r="AK187" s="37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</row>
    <row r="188" spans="1:51">
      <c r="A188" s="10">
        <f t="shared" si="7"/>
        <v>0</v>
      </c>
      <c r="B188" s="46"/>
      <c r="C188" s="31"/>
      <c r="D188" s="31"/>
      <c r="E188" s="153"/>
      <c r="F188" s="31"/>
      <c r="G188" s="15"/>
      <c r="H188" s="27"/>
      <c r="I188" s="16"/>
      <c r="J188" s="6"/>
      <c r="K188" s="5"/>
      <c r="L188" s="16"/>
      <c r="M188" s="16"/>
      <c r="N188" s="6"/>
      <c r="O188" s="6"/>
      <c r="P188" s="36"/>
      <c r="Q188" s="6"/>
      <c r="R188" s="1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5"/>
      <c r="AK188" s="37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</row>
    <row r="189" spans="1:51">
      <c r="A189" s="10">
        <f t="shared" si="7"/>
        <v>0</v>
      </c>
      <c r="B189" s="46"/>
      <c r="C189" s="31"/>
      <c r="D189" s="31"/>
      <c r="E189" s="153"/>
      <c r="F189" s="31"/>
      <c r="G189" s="15"/>
      <c r="H189" s="27"/>
      <c r="I189" s="16"/>
      <c r="J189" s="6"/>
      <c r="K189" s="5"/>
      <c r="L189" s="16"/>
      <c r="M189" s="16"/>
      <c r="N189" s="6"/>
      <c r="O189" s="6"/>
      <c r="P189" s="36"/>
      <c r="Q189" s="6"/>
      <c r="R189" s="1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5"/>
      <c r="AK189" s="37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</row>
    <row r="190" spans="1:51">
      <c r="A190" s="10">
        <f t="shared" si="7"/>
        <v>0</v>
      </c>
      <c r="B190" s="46"/>
      <c r="C190" s="31"/>
      <c r="D190" s="31"/>
      <c r="E190" s="153"/>
      <c r="F190" s="31"/>
      <c r="G190" s="15"/>
      <c r="H190" s="27"/>
      <c r="I190" s="16"/>
      <c r="J190" s="6"/>
      <c r="K190" s="5"/>
      <c r="L190" s="16"/>
      <c r="M190" s="16"/>
      <c r="N190" s="6"/>
      <c r="O190" s="6"/>
      <c r="P190" s="36"/>
      <c r="Q190" s="6"/>
      <c r="R190" s="1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5"/>
      <c r="AK190" s="37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</row>
    <row r="191" spans="1:51">
      <c r="A191" s="10">
        <f t="shared" si="7"/>
        <v>0</v>
      </c>
      <c r="B191" s="46"/>
      <c r="C191" s="31"/>
      <c r="D191" s="31"/>
      <c r="E191" s="153"/>
      <c r="F191" s="31"/>
      <c r="G191" s="15"/>
      <c r="H191" s="27"/>
      <c r="I191" s="16"/>
      <c r="J191" s="6"/>
      <c r="K191" s="5"/>
      <c r="L191" s="16"/>
      <c r="M191" s="16"/>
      <c r="N191" s="6"/>
      <c r="O191" s="6"/>
      <c r="P191" s="36"/>
      <c r="Q191" s="6"/>
      <c r="R191" s="1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5"/>
      <c r="AK191" s="37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</row>
    <row r="192" spans="1:51">
      <c r="A192" s="10">
        <f t="shared" si="7"/>
        <v>0</v>
      </c>
      <c r="B192" s="46"/>
      <c r="C192" s="31"/>
      <c r="D192" s="31"/>
      <c r="E192" s="153"/>
      <c r="F192" s="31"/>
      <c r="G192" s="15"/>
      <c r="H192" s="27"/>
      <c r="I192" s="16"/>
      <c r="J192" s="6"/>
      <c r="K192" s="5"/>
      <c r="L192" s="16"/>
      <c r="M192" s="16"/>
      <c r="N192" s="6"/>
      <c r="O192" s="6"/>
      <c r="P192" s="36"/>
      <c r="Q192" s="6"/>
      <c r="R192" s="1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5"/>
      <c r="AK192" s="37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</row>
    <row r="193" spans="1:51">
      <c r="A193" s="10">
        <f t="shared" si="7"/>
        <v>0</v>
      </c>
      <c r="B193" s="46"/>
      <c r="C193" s="31"/>
      <c r="D193" s="31"/>
      <c r="E193" s="153"/>
      <c r="F193" s="31"/>
      <c r="G193" s="15"/>
      <c r="H193" s="27"/>
      <c r="I193" s="16"/>
      <c r="J193" s="6"/>
      <c r="K193" s="5"/>
      <c r="L193" s="16"/>
      <c r="M193" s="16"/>
      <c r="N193" s="6"/>
      <c r="O193" s="6"/>
      <c r="P193" s="36"/>
      <c r="Q193" s="6"/>
      <c r="R193" s="1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5"/>
      <c r="AK193" s="37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</row>
    <row r="194" spans="1:51">
      <c r="A194" s="10">
        <f t="shared" si="7"/>
        <v>0</v>
      </c>
      <c r="B194" s="46"/>
      <c r="C194" s="31"/>
      <c r="D194" s="31"/>
      <c r="E194" s="153"/>
      <c r="F194" s="31"/>
      <c r="G194" s="15"/>
      <c r="H194" s="27"/>
      <c r="I194" s="16"/>
      <c r="J194" s="6"/>
      <c r="K194" s="5"/>
      <c r="L194" s="16"/>
      <c r="M194" s="16"/>
      <c r="N194" s="6"/>
      <c r="O194" s="6"/>
      <c r="P194" s="36"/>
      <c r="Q194" s="6"/>
      <c r="R194" s="1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5"/>
      <c r="AK194" s="37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</row>
    <row r="195" spans="1:51">
      <c r="A195" s="10">
        <f t="shared" si="7"/>
        <v>0</v>
      </c>
      <c r="B195" s="46"/>
      <c r="C195" s="31"/>
      <c r="D195" s="31"/>
      <c r="E195" s="153"/>
      <c r="F195" s="31"/>
      <c r="G195" s="15"/>
      <c r="H195" s="27"/>
      <c r="I195" s="16"/>
      <c r="J195" s="6"/>
      <c r="K195" s="5"/>
      <c r="L195" s="16"/>
      <c r="M195" s="16"/>
      <c r="N195" s="6"/>
      <c r="O195" s="6"/>
      <c r="P195" s="36"/>
      <c r="Q195" s="6"/>
      <c r="R195" s="1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5"/>
      <c r="AK195" s="37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</row>
    <row r="196" spans="1:51">
      <c r="A196" s="10">
        <f t="shared" si="7"/>
        <v>0</v>
      </c>
      <c r="B196" s="46"/>
      <c r="C196" s="31"/>
      <c r="D196" s="31"/>
      <c r="E196" s="153"/>
      <c r="F196" s="31"/>
      <c r="G196" s="15"/>
      <c r="H196" s="27"/>
      <c r="I196" s="16"/>
      <c r="J196" s="6"/>
      <c r="K196" s="5"/>
      <c r="L196" s="16"/>
      <c r="M196" s="16"/>
      <c r="N196" s="6"/>
      <c r="O196" s="6"/>
      <c r="P196" s="36"/>
      <c r="Q196" s="6"/>
      <c r="R196" s="1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5"/>
      <c r="AK196" s="37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</row>
    <row r="197" spans="1:51">
      <c r="A197" s="10">
        <f t="shared" si="7"/>
        <v>0</v>
      </c>
      <c r="B197" s="46"/>
      <c r="C197" s="31"/>
      <c r="D197" s="31"/>
      <c r="E197" s="153"/>
      <c r="F197" s="31"/>
      <c r="G197" s="15"/>
      <c r="H197" s="27"/>
      <c r="I197" s="16"/>
      <c r="J197" s="6"/>
      <c r="K197" s="5"/>
      <c r="L197" s="16"/>
      <c r="M197" s="16"/>
      <c r="N197" s="6"/>
      <c r="O197" s="6"/>
      <c r="P197" s="36"/>
      <c r="Q197" s="6"/>
      <c r="R197" s="1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5"/>
      <c r="AK197" s="37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</row>
    <row r="198" spans="1:51">
      <c r="A198" s="10">
        <f t="shared" si="7"/>
        <v>0</v>
      </c>
      <c r="B198" s="46"/>
      <c r="C198" s="31"/>
      <c r="D198" s="31"/>
      <c r="E198" s="153"/>
      <c r="F198" s="31"/>
      <c r="G198" s="15"/>
      <c r="H198" s="27"/>
      <c r="I198" s="16"/>
      <c r="J198" s="6"/>
      <c r="K198" s="5"/>
      <c r="L198" s="16"/>
      <c r="M198" s="16"/>
      <c r="N198" s="6"/>
      <c r="O198" s="6"/>
      <c r="P198" s="36"/>
      <c r="Q198" s="6"/>
      <c r="R198" s="1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5"/>
      <c r="AK198" s="37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</row>
    <row r="199" spans="1:51">
      <c r="A199" s="10">
        <f t="shared" si="7"/>
        <v>0</v>
      </c>
      <c r="B199" s="46"/>
      <c r="C199" s="31"/>
      <c r="D199" s="31"/>
      <c r="E199" s="153"/>
      <c r="F199" s="31"/>
      <c r="G199" s="15"/>
      <c r="H199" s="27"/>
      <c r="I199" s="16"/>
      <c r="J199" s="6"/>
      <c r="K199" s="5"/>
      <c r="L199" s="16"/>
      <c r="M199" s="16"/>
      <c r="N199" s="6"/>
      <c r="O199" s="6"/>
      <c r="P199" s="36"/>
      <c r="Q199" s="6"/>
      <c r="R199" s="1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5"/>
      <c r="AK199" s="37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</row>
    <row r="200" spans="1:51">
      <c r="A200" s="10">
        <f t="shared" si="7"/>
        <v>0</v>
      </c>
      <c r="B200" s="46"/>
      <c r="C200" s="31"/>
      <c r="D200" s="31"/>
      <c r="E200" s="153"/>
      <c r="F200" s="31"/>
      <c r="G200" s="15"/>
      <c r="H200" s="27"/>
      <c r="I200" s="16"/>
      <c r="J200" s="6"/>
      <c r="K200" s="5"/>
      <c r="L200" s="16"/>
      <c r="M200" s="16"/>
      <c r="N200" s="6"/>
      <c r="O200" s="6"/>
      <c r="P200" s="36"/>
      <c r="Q200" s="6"/>
      <c r="R200" s="1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5"/>
      <c r="AK200" s="37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</row>
    <row r="201" spans="1:51">
      <c r="A201" s="10">
        <f t="shared" si="7"/>
        <v>0</v>
      </c>
      <c r="B201" s="46"/>
      <c r="C201" s="31"/>
      <c r="D201" s="31"/>
      <c r="E201" s="153"/>
      <c r="F201" s="31"/>
      <c r="G201" s="15"/>
      <c r="H201" s="27"/>
      <c r="I201" s="16"/>
      <c r="J201" s="6"/>
      <c r="K201" s="5"/>
      <c r="L201" s="16"/>
      <c r="M201" s="16"/>
      <c r="N201" s="6"/>
      <c r="O201" s="6"/>
      <c r="P201" s="36"/>
      <c r="Q201" s="6"/>
      <c r="R201" s="1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5"/>
      <c r="AK201" s="37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</row>
    <row r="202" spans="1:51">
      <c r="A202" s="10">
        <f t="shared" ref="A202:A223" si="8">+G202-SUM(H202:AJ202)</f>
        <v>0</v>
      </c>
      <c r="B202" s="46"/>
      <c r="C202" s="31"/>
      <c r="D202" s="31"/>
      <c r="E202" s="153"/>
      <c r="F202" s="31"/>
      <c r="G202" s="15"/>
      <c r="H202" s="27"/>
      <c r="I202" s="16"/>
      <c r="J202" s="6"/>
      <c r="K202" s="5"/>
      <c r="L202" s="16"/>
      <c r="M202" s="16"/>
      <c r="N202" s="6"/>
      <c r="O202" s="6"/>
      <c r="P202" s="36"/>
      <c r="Q202" s="6"/>
      <c r="R202" s="1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5"/>
      <c r="AK202" s="37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</row>
    <row r="203" spans="1:51">
      <c r="A203" s="10">
        <f t="shared" si="8"/>
        <v>0</v>
      </c>
      <c r="B203" s="46"/>
      <c r="C203" s="31"/>
      <c r="D203" s="31"/>
      <c r="E203" s="153"/>
      <c r="F203" s="31"/>
      <c r="G203" s="15"/>
      <c r="H203" s="27"/>
      <c r="I203" s="16"/>
      <c r="J203" s="6"/>
      <c r="K203" s="5"/>
      <c r="L203" s="16"/>
      <c r="M203" s="16"/>
      <c r="N203" s="6"/>
      <c r="O203" s="6"/>
      <c r="P203" s="36"/>
      <c r="Q203" s="6"/>
      <c r="R203" s="1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5"/>
      <c r="AK203" s="37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spans="1:51">
      <c r="A204" s="10">
        <f t="shared" si="8"/>
        <v>0</v>
      </c>
      <c r="B204" s="46"/>
      <c r="C204" s="31"/>
      <c r="D204" s="31"/>
      <c r="E204" s="153"/>
      <c r="F204" s="31"/>
      <c r="G204" s="15"/>
      <c r="H204" s="27"/>
      <c r="I204" s="16"/>
      <c r="J204" s="6"/>
      <c r="K204" s="5"/>
      <c r="L204" s="16"/>
      <c r="M204" s="16"/>
      <c r="N204" s="6"/>
      <c r="O204" s="6"/>
      <c r="P204" s="36"/>
      <c r="Q204" s="6"/>
      <c r="R204" s="1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5"/>
      <c r="AK204" s="37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</row>
    <row r="205" spans="1:51">
      <c r="A205" s="10">
        <f t="shared" si="8"/>
        <v>0</v>
      </c>
      <c r="B205" s="46"/>
      <c r="C205" s="31"/>
      <c r="D205" s="31"/>
      <c r="E205" s="153"/>
      <c r="F205" s="31"/>
      <c r="G205" s="15"/>
      <c r="H205" s="27"/>
      <c r="I205" s="16"/>
      <c r="J205" s="6"/>
      <c r="K205" s="5"/>
      <c r="L205" s="16"/>
      <c r="M205" s="16"/>
      <c r="N205" s="6"/>
      <c r="O205" s="6"/>
      <c r="P205" s="36"/>
      <c r="Q205" s="6"/>
      <c r="R205" s="1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5"/>
      <c r="AK205" s="37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</row>
    <row r="206" spans="1:51">
      <c r="A206" s="10">
        <f t="shared" si="8"/>
        <v>0</v>
      </c>
      <c r="B206" s="46"/>
      <c r="C206" s="31"/>
      <c r="D206" s="31"/>
      <c r="E206" s="153"/>
      <c r="F206" s="31"/>
      <c r="G206" s="15"/>
      <c r="H206" s="27"/>
      <c r="I206" s="16"/>
      <c r="J206" s="6"/>
      <c r="K206" s="5"/>
      <c r="L206" s="16"/>
      <c r="M206" s="16"/>
      <c r="N206" s="6"/>
      <c r="O206" s="6"/>
      <c r="P206" s="36"/>
      <c r="Q206" s="6"/>
      <c r="R206" s="1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5"/>
      <c r="AK206" s="37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spans="1:51">
      <c r="A207" s="10">
        <f t="shared" si="8"/>
        <v>0</v>
      </c>
      <c r="B207" s="46"/>
      <c r="C207" s="31"/>
      <c r="D207" s="31"/>
      <c r="E207" s="153"/>
      <c r="F207" s="31"/>
      <c r="G207" s="15"/>
      <c r="H207" s="27"/>
      <c r="I207" s="16"/>
      <c r="J207" s="6"/>
      <c r="K207" s="5"/>
      <c r="L207" s="16"/>
      <c r="M207" s="16"/>
      <c r="N207" s="6"/>
      <c r="O207" s="6"/>
      <c r="P207" s="36"/>
      <c r="Q207" s="6"/>
      <c r="R207" s="1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5"/>
      <c r="AK207" s="37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</row>
    <row r="208" spans="1:51">
      <c r="A208" s="10">
        <f t="shared" si="8"/>
        <v>0</v>
      </c>
      <c r="B208" s="46"/>
      <c r="C208" s="31"/>
      <c r="D208" s="31"/>
      <c r="E208" s="153"/>
      <c r="F208" s="31"/>
      <c r="G208" s="15"/>
      <c r="H208" s="27"/>
      <c r="I208" s="16"/>
      <c r="J208" s="6"/>
      <c r="K208" s="5"/>
      <c r="L208" s="16"/>
      <c r="M208" s="16"/>
      <c r="N208" s="6"/>
      <c r="O208" s="6"/>
      <c r="P208" s="36"/>
      <c r="Q208" s="6"/>
      <c r="R208" s="1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5"/>
      <c r="AK208" s="37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</row>
    <row r="209" spans="1:51">
      <c r="A209" s="10">
        <f t="shared" si="8"/>
        <v>0</v>
      </c>
      <c r="B209" s="46"/>
      <c r="C209" s="31"/>
      <c r="D209" s="31"/>
      <c r="E209" s="153"/>
      <c r="F209" s="31"/>
      <c r="G209" s="15"/>
      <c r="H209" s="27"/>
      <c r="I209" s="16"/>
      <c r="J209" s="6"/>
      <c r="K209" s="5"/>
      <c r="L209" s="16"/>
      <c r="M209" s="16"/>
      <c r="N209" s="6"/>
      <c r="O209" s="6"/>
      <c r="P209" s="36"/>
      <c r="Q209" s="6"/>
      <c r="R209" s="1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5"/>
      <c r="AK209" s="37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</row>
    <row r="210" spans="1:51">
      <c r="A210" s="10">
        <f t="shared" si="8"/>
        <v>0</v>
      </c>
      <c r="B210" s="46"/>
      <c r="C210" s="31"/>
      <c r="D210" s="31"/>
      <c r="E210" s="153"/>
      <c r="F210" s="31"/>
      <c r="G210" s="15"/>
      <c r="H210" s="27"/>
      <c r="I210" s="16"/>
      <c r="J210" s="6"/>
      <c r="K210" s="5"/>
      <c r="L210" s="16"/>
      <c r="M210" s="16"/>
      <c r="N210" s="6"/>
      <c r="O210" s="6"/>
      <c r="P210" s="36"/>
      <c r="Q210" s="6"/>
      <c r="R210" s="1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5"/>
      <c r="AK210" s="37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</row>
    <row r="211" spans="1:51">
      <c r="A211" s="10">
        <f t="shared" si="8"/>
        <v>0</v>
      </c>
      <c r="B211" s="46"/>
      <c r="C211" s="31"/>
      <c r="D211" s="31"/>
      <c r="E211" s="153"/>
      <c r="F211" s="31"/>
      <c r="G211" s="15"/>
      <c r="H211" s="27"/>
      <c r="I211" s="16"/>
      <c r="J211" s="6"/>
      <c r="K211" s="5"/>
      <c r="L211" s="16"/>
      <c r="M211" s="16"/>
      <c r="N211" s="6"/>
      <c r="O211" s="6"/>
      <c r="P211" s="36"/>
      <c r="Q211" s="6"/>
      <c r="R211" s="1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5"/>
      <c r="AK211" s="37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</row>
    <row r="212" spans="1:51">
      <c r="A212" s="10">
        <f t="shared" si="8"/>
        <v>0</v>
      </c>
      <c r="B212" s="46"/>
      <c r="C212" s="31"/>
      <c r="D212" s="31"/>
      <c r="E212" s="153"/>
      <c r="F212" s="31"/>
      <c r="G212" s="15"/>
      <c r="H212" s="27"/>
      <c r="I212" s="16"/>
      <c r="J212" s="6"/>
      <c r="K212" s="5"/>
      <c r="L212" s="16"/>
      <c r="M212" s="16"/>
      <c r="N212" s="6"/>
      <c r="O212" s="6"/>
      <c r="P212" s="36"/>
      <c r="Q212" s="6"/>
      <c r="R212" s="1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5"/>
      <c r="AK212" s="37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</row>
    <row r="213" spans="1:51">
      <c r="A213" s="10">
        <f t="shared" si="8"/>
        <v>0</v>
      </c>
      <c r="B213" s="46"/>
      <c r="C213" s="31"/>
      <c r="D213" s="31"/>
      <c r="E213" s="153"/>
      <c r="F213" s="31"/>
      <c r="G213" s="15"/>
      <c r="H213" s="27"/>
      <c r="I213" s="16"/>
      <c r="J213" s="6"/>
      <c r="K213" s="5"/>
      <c r="L213" s="16"/>
      <c r="M213" s="16"/>
      <c r="N213" s="6"/>
      <c r="O213" s="6"/>
      <c r="P213" s="36"/>
      <c r="Q213" s="6"/>
      <c r="R213" s="1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5"/>
      <c r="AK213" s="37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</row>
    <row r="214" spans="1:51">
      <c r="A214" s="10">
        <f t="shared" si="8"/>
        <v>0</v>
      </c>
      <c r="B214" s="46"/>
      <c r="C214" s="31"/>
      <c r="D214" s="31"/>
      <c r="E214" s="153"/>
      <c r="F214" s="31"/>
      <c r="G214" s="15"/>
      <c r="H214" s="27"/>
      <c r="I214" s="16"/>
      <c r="J214" s="6"/>
      <c r="K214" s="5"/>
      <c r="L214" s="16"/>
      <c r="M214" s="16"/>
      <c r="N214" s="6"/>
      <c r="O214" s="6"/>
      <c r="P214" s="36"/>
      <c r="Q214" s="6"/>
      <c r="R214" s="1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5"/>
      <c r="AK214" s="37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</row>
    <row r="215" spans="1:51">
      <c r="A215" s="10">
        <f t="shared" si="8"/>
        <v>0</v>
      </c>
      <c r="B215" s="46"/>
      <c r="C215" s="31"/>
      <c r="D215" s="31"/>
      <c r="E215" s="153"/>
      <c r="F215" s="31"/>
      <c r="G215" s="15"/>
      <c r="H215" s="27"/>
      <c r="I215" s="16"/>
      <c r="J215" s="6"/>
      <c r="K215" s="5"/>
      <c r="L215" s="16"/>
      <c r="M215" s="16"/>
      <c r="N215" s="6"/>
      <c r="O215" s="6"/>
      <c r="P215" s="36"/>
      <c r="Q215" s="6"/>
      <c r="R215" s="1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5"/>
      <c r="AK215" s="37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</row>
    <row r="216" spans="1:51">
      <c r="A216" s="10">
        <f t="shared" si="8"/>
        <v>0</v>
      </c>
      <c r="B216" s="46"/>
      <c r="C216" s="31"/>
      <c r="D216" s="31"/>
      <c r="E216" s="153"/>
      <c r="F216" s="31"/>
      <c r="G216" s="15"/>
      <c r="H216" s="27"/>
      <c r="I216" s="16"/>
      <c r="J216" s="6"/>
      <c r="K216" s="5"/>
      <c r="L216" s="16"/>
      <c r="M216" s="16"/>
      <c r="N216" s="6"/>
      <c r="O216" s="6"/>
      <c r="P216" s="36"/>
      <c r="Q216" s="6"/>
      <c r="R216" s="1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5"/>
      <c r="AK216" s="37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</row>
    <row r="217" spans="1:51">
      <c r="A217" s="10">
        <f t="shared" si="8"/>
        <v>0</v>
      </c>
      <c r="B217" s="46"/>
      <c r="C217" s="31"/>
      <c r="D217" s="31"/>
      <c r="E217" s="153"/>
      <c r="F217" s="31"/>
      <c r="G217" s="15"/>
      <c r="H217" s="27"/>
      <c r="I217" s="16"/>
      <c r="J217" s="6"/>
      <c r="K217" s="5"/>
      <c r="L217" s="16"/>
      <c r="M217" s="16"/>
      <c r="N217" s="6"/>
      <c r="O217" s="6"/>
      <c r="P217" s="36"/>
      <c r="Q217" s="6"/>
      <c r="R217" s="1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5"/>
      <c r="AK217" s="37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</row>
    <row r="218" spans="1:51">
      <c r="A218" s="10">
        <f t="shared" si="8"/>
        <v>0</v>
      </c>
      <c r="B218" s="46"/>
      <c r="C218" s="31"/>
      <c r="D218" s="31"/>
      <c r="E218" s="153"/>
      <c r="F218" s="31"/>
      <c r="G218" s="15"/>
      <c r="H218" s="27"/>
      <c r="I218" s="16"/>
      <c r="J218" s="6"/>
      <c r="K218" s="5"/>
      <c r="L218" s="16"/>
      <c r="M218" s="16"/>
      <c r="N218" s="6"/>
      <c r="O218" s="6"/>
      <c r="P218" s="36"/>
      <c r="Q218" s="6"/>
      <c r="R218" s="1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5"/>
      <c r="AK218" s="37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</row>
    <row r="219" spans="1:51">
      <c r="A219" s="10">
        <f t="shared" si="8"/>
        <v>0</v>
      </c>
      <c r="B219" s="46"/>
      <c r="C219" s="31"/>
      <c r="D219" s="31"/>
      <c r="E219" s="153"/>
      <c r="F219" s="31"/>
      <c r="G219" s="15"/>
      <c r="H219" s="27"/>
      <c r="I219" s="16"/>
      <c r="J219" s="6"/>
      <c r="K219" s="5"/>
      <c r="L219" s="16"/>
      <c r="M219" s="16"/>
      <c r="N219" s="6"/>
      <c r="O219" s="6"/>
      <c r="P219" s="36"/>
      <c r="Q219" s="6"/>
      <c r="R219" s="1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5"/>
      <c r="AK219" s="37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</row>
    <row r="220" spans="1:51">
      <c r="A220" s="10">
        <f t="shared" si="8"/>
        <v>0</v>
      </c>
      <c r="B220" s="46"/>
      <c r="C220" s="31"/>
      <c r="D220" s="31"/>
      <c r="E220" s="153"/>
      <c r="F220" s="31"/>
      <c r="G220" s="15"/>
      <c r="H220" s="27"/>
      <c r="I220" s="16"/>
      <c r="J220" s="6"/>
      <c r="K220" s="5"/>
      <c r="L220" s="16"/>
      <c r="M220" s="16"/>
      <c r="N220" s="6"/>
      <c r="O220" s="6"/>
      <c r="P220" s="36"/>
      <c r="Q220" s="6"/>
      <c r="R220" s="1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5"/>
      <c r="AK220" s="37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</row>
    <row r="221" spans="1:51">
      <c r="A221" s="10">
        <f t="shared" si="8"/>
        <v>0</v>
      </c>
      <c r="B221" s="46"/>
      <c r="C221" s="31"/>
      <c r="D221" s="31"/>
      <c r="E221" s="153"/>
      <c r="F221" s="31"/>
      <c r="G221" s="15"/>
      <c r="H221" s="27"/>
      <c r="I221" s="16"/>
      <c r="J221" s="6"/>
      <c r="K221" s="5"/>
      <c r="L221" s="16"/>
      <c r="M221" s="16"/>
      <c r="N221" s="6"/>
      <c r="O221" s="6"/>
      <c r="P221" s="36"/>
      <c r="Q221" s="6"/>
      <c r="R221" s="1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5"/>
      <c r="AK221" s="37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</row>
    <row r="222" spans="1:51">
      <c r="A222" s="10">
        <f t="shared" si="8"/>
        <v>0</v>
      </c>
      <c r="B222" s="46"/>
      <c r="C222" s="31"/>
      <c r="D222" s="31"/>
      <c r="E222" s="153"/>
      <c r="F222" s="31"/>
      <c r="G222" s="15"/>
      <c r="H222" s="27"/>
      <c r="I222" s="16"/>
      <c r="J222" s="6"/>
      <c r="K222" s="5"/>
      <c r="L222" s="16"/>
      <c r="M222" s="16"/>
      <c r="N222" s="6"/>
      <c r="O222" s="6"/>
      <c r="P222" s="36"/>
      <c r="Q222" s="6"/>
      <c r="R222" s="1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5"/>
      <c r="AK222" s="37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</row>
    <row r="223" spans="1:51">
      <c r="A223" s="10">
        <f t="shared" si="8"/>
        <v>0</v>
      </c>
      <c r="B223" s="46"/>
      <c r="C223" s="31"/>
      <c r="D223" s="31"/>
      <c r="E223" s="153"/>
      <c r="F223" s="31"/>
      <c r="G223" s="15"/>
      <c r="H223" s="27"/>
      <c r="I223" s="16"/>
      <c r="J223" s="6"/>
      <c r="K223" s="5"/>
      <c r="L223" s="16"/>
      <c r="M223" s="16"/>
      <c r="N223" s="6"/>
      <c r="O223" s="6"/>
      <c r="P223" s="36"/>
      <c r="Q223" s="6"/>
      <c r="R223" s="1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5"/>
      <c r="AK223" s="37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</row>
    <row r="224" spans="1:51">
      <c r="B224" s="31"/>
      <c r="C224" s="31"/>
      <c r="D224" s="31"/>
      <c r="E224" s="156"/>
      <c r="F224" s="31"/>
      <c r="G224" s="17"/>
      <c r="H224" s="17"/>
      <c r="I224" s="17"/>
      <c r="J224" s="17"/>
      <c r="K224" s="17"/>
      <c r="L224" s="17"/>
      <c r="M224" s="17"/>
      <c r="N224" s="17"/>
      <c r="O224" s="17"/>
      <c r="P224" s="38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38"/>
    </row>
    <row r="225" spans="2:37">
      <c r="B225" s="31"/>
      <c r="C225" s="31"/>
      <c r="D225" s="31"/>
      <c r="E225" s="156"/>
      <c r="F225" s="31"/>
      <c r="G225" s="17"/>
      <c r="H225" s="17"/>
      <c r="I225" s="17"/>
      <c r="J225" s="17"/>
      <c r="K225" s="17"/>
      <c r="L225" s="17"/>
      <c r="M225" s="17"/>
      <c r="N225" s="17"/>
      <c r="O225" s="17"/>
      <c r="P225" s="38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38"/>
    </row>
    <row r="226" spans="2:37">
      <c r="B226" s="31"/>
      <c r="C226" s="31"/>
      <c r="D226" s="31"/>
      <c r="E226" s="156"/>
      <c r="F226" s="31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2:37">
      <c r="B227" s="31"/>
      <c r="C227" s="31"/>
      <c r="D227" s="31"/>
      <c r="E227" s="156"/>
      <c r="F227" s="31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2:37">
      <c r="B228" s="31"/>
      <c r="C228" s="31"/>
      <c r="D228" s="31"/>
      <c r="E228" s="156"/>
      <c r="F228" s="31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2:37">
      <c r="B229" s="31"/>
      <c r="C229" s="31"/>
      <c r="D229" s="31"/>
      <c r="E229" s="156"/>
      <c r="F229" s="31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2:37">
      <c r="B230" s="31"/>
      <c r="C230" s="31"/>
      <c r="D230" s="31"/>
      <c r="E230" s="156"/>
      <c r="F230" s="31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2:37">
      <c r="B231" s="31"/>
      <c r="C231" s="31"/>
      <c r="D231" s="31"/>
      <c r="E231" s="156"/>
      <c r="F231" s="31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2:37">
      <c r="B232" s="31"/>
      <c r="C232" s="31"/>
      <c r="D232" s="31"/>
      <c r="E232" s="156"/>
      <c r="F232" s="31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2:37">
      <c r="B233" s="31"/>
      <c r="C233" s="31"/>
      <c r="D233" s="31"/>
      <c r="E233" s="156"/>
      <c r="F233" s="31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2:37">
      <c r="B234" s="31"/>
      <c r="C234" s="31"/>
      <c r="D234" s="31"/>
      <c r="E234" s="156"/>
      <c r="F234" s="31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</row>
    <row r="235" spans="2:37">
      <c r="B235" s="31"/>
      <c r="C235" s="31"/>
      <c r="D235" s="31"/>
      <c r="E235" s="156"/>
      <c r="F235" s="31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</row>
    <row r="236" spans="2:37">
      <c r="B236" s="31"/>
      <c r="C236" s="31"/>
      <c r="D236" s="31"/>
      <c r="E236" s="156"/>
      <c r="F236" s="31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</row>
    <row r="237" spans="2:37">
      <c r="B237" s="31"/>
      <c r="C237" s="31"/>
      <c r="D237" s="31"/>
      <c r="E237" s="156"/>
      <c r="F237" s="31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</row>
    <row r="238" spans="2:37">
      <c r="E238" s="157"/>
      <c r="F238" s="31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</row>
    <row r="239" spans="2:37">
      <c r="E239" s="157"/>
      <c r="F239" s="31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</row>
    <row r="240" spans="2:37">
      <c r="E240" s="157"/>
      <c r="F240" s="31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</row>
    <row r="241" spans="5:37">
      <c r="E241" s="157"/>
      <c r="F241" s="31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2" spans="5:37">
      <c r="E242" s="157"/>
      <c r="F242" s="31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</row>
    <row r="243" spans="5:37">
      <c r="E243" s="157"/>
      <c r="F243" s="31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</row>
    <row r="244" spans="5:37">
      <c r="E244" s="157"/>
      <c r="F244" s="31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</row>
    <row r="245" spans="5:37">
      <c r="E245" s="157"/>
      <c r="F245" s="31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5:37">
      <c r="E246" s="157"/>
      <c r="F246" s="31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</row>
    <row r="247" spans="5:37">
      <c r="E247" s="157"/>
      <c r="F247" s="31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</row>
    <row r="248" spans="5:37">
      <c r="E248" s="157"/>
      <c r="F248" s="31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</row>
    <row r="249" spans="5:37">
      <c r="E249" s="157"/>
      <c r="F249" s="31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</row>
    <row r="250" spans="5:37">
      <c r="E250" s="157"/>
      <c r="F250" s="31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</row>
    <row r="251" spans="5:37">
      <c r="E251" s="157"/>
      <c r="F251" s="31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</row>
    <row r="252" spans="5:37">
      <c r="F252" s="31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</row>
    <row r="253" spans="5:37">
      <c r="F253" s="31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</row>
    <row r="254" spans="5:37">
      <c r="F254" s="31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</row>
    <row r="255" spans="5:37">
      <c r="F255" s="31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</row>
    <row r="256" spans="5:37">
      <c r="F256" s="31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</row>
    <row r="257" spans="6:37">
      <c r="F257" s="31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</row>
    <row r="258" spans="6:37">
      <c r="F258" s="31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</row>
    <row r="259" spans="6:37">
      <c r="F259" s="31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</row>
    <row r="260" spans="6:37">
      <c r="F260" s="31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</row>
    <row r="261" spans="6:37">
      <c r="F261" s="31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</row>
    <row r="262" spans="6:37">
      <c r="F262" s="31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</row>
    <row r="263" spans="6:37">
      <c r="F263" s="31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</row>
    <row r="264" spans="6:37">
      <c r="F264" s="31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</row>
    <row r="265" spans="6:37">
      <c r="F265" s="31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</row>
    <row r="266" spans="6:37">
      <c r="F266" s="31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</row>
    <row r="267" spans="6:37">
      <c r="F267" s="31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</row>
    <row r="268" spans="6:37">
      <c r="F268" s="31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</row>
    <row r="269" spans="6:37">
      <c r="F269" s="31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</row>
    <row r="270" spans="6:37">
      <c r="F270" s="31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</row>
    <row r="271" spans="6:37">
      <c r="F271" s="31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</row>
    <row r="272" spans="6:37">
      <c r="F272" s="31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</row>
    <row r="273" spans="6:37">
      <c r="F273" s="31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</row>
    <row r="274" spans="6:37">
      <c r="F274" s="31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</row>
    <row r="275" spans="6:37">
      <c r="F275" s="31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</row>
    <row r="276" spans="6:37">
      <c r="F276" s="31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</row>
    <row r="277" spans="6:37">
      <c r="F277" s="31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</row>
    <row r="278" spans="6:37">
      <c r="F278" s="31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</row>
    <row r="279" spans="6:37">
      <c r="F279" s="31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</row>
    <row r="280" spans="6:37">
      <c r="F280" s="31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</row>
    <row r="281" spans="6:37">
      <c r="F281" s="31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</row>
    <row r="282" spans="6:37">
      <c r="F282" s="31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</row>
    <row r="283" spans="6:37">
      <c r="F283" s="31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</row>
    <row r="284" spans="6:37">
      <c r="F284" s="31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</row>
    <row r="285" spans="6:37">
      <c r="F285" s="31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</row>
    <row r="286" spans="6:37">
      <c r="F286" s="31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</row>
    <row r="287" spans="6:37">
      <c r="F287" s="31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</row>
    <row r="288" spans="6:37">
      <c r="F288" s="31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</row>
    <row r="289" spans="6:37">
      <c r="F289" s="31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</row>
    <row r="290" spans="6:37">
      <c r="F290" s="31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</row>
    <row r="291" spans="6:37">
      <c r="F291" s="31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</row>
    <row r="292" spans="6:37">
      <c r="F292" s="31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</row>
    <row r="293" spans="6:37">
      <c r="F293" s="31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</row>
    <row r="294" spans="6:37">
      <c r="F294" s="31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</row>
    <row r="295" spans="6:37">
      <c r="F295" s="31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</row>
    <row r="296" spans="6:37">
      <c r="F296" s="31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</row>
    <row r="297" spans="6:37">
      <c r="F297" s="31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</row>
    <row r="298" spans="6:37">
      <c r="F298" s="31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</row>
    <row r="299" spans="6:37">
      <c r="F299" s="31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</row>
    <row r="300" spans="6:37">
      <c r="F300" s="31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</row>
    <row r="301" spans="6:37">
      <c r="F301" s="31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</row>
    <row r="302" spans="6:37">
      <c r="F302" s="31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</row>
    <row r="303" spans="6:37">
      <c r="F303" s="31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</row>
    <row r="304" spans="6:37">
      <c r="F304" s="31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</row>
    <row r="305" spans="6:37">
      <c r="F305" s="31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</row>
    <row r="306" spans="6:37">
      <c r="F306" s="31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</row>
    <row r="307" spans="6:37">
      <c r="F307" s="31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</row>
    <row r="308" spans="6:37">
      <c r="F308" s="31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</row>
    <row r="309" spans="6:37">
      <c r="F309" s="31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</row>
    <row r="310" spans="6:37">
      <c r="F310" s="31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</row>
    <row r="311" spans="6:37">
      <c r="F311" s="31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</row>
    <row r="312" spans="6:37">
      <c r="F312" s="31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</row>
    <row r="313" spans="6:37">
      <c r="F313" s="31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</row>
    <row r="314" spans="6:37">
      <c r="F314" s="31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</row>
    <row r="315" spans="6:37">
      <c r="F315" s="31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</row>
    <row r="316" spans="6:37">
      <c r="F316" s="31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</row>
    <row r="317" spans="6:37">
      <c r="F317" s="31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</row>
    <row r="318" spans="6:37">
      <c r="F318" s="31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</row>
    <row r="319" spans="6:37"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</row>
    <row r="320" spans="6:37"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</row>
    <row r="321" spans="7:37"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</row>
    <row r="322" spans="7:37"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</row>
    <row r="323" spans="7:37"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</row>
    <row r="324" spans="7:37"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</row>
    <row r="325" spans="7:37"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</row>
    <row r="326" spans="7:37"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</row>
    <row r="327" spans="7:37"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</row>
    <row r="328" spans="7:37"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</row>
    <row r="329" spans="7:37"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</row>
    <row r="330" spans="7:37"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</row>
    <row r="331" spans="7:37"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</row>
    <row r="332" spans="7:37"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</row>
    <row r="333" spans="7:37"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</row>
    <row r="334" spans="7:37"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</row>
    <row r="335" spans="7:37"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</row>
    <row r="336" spans="7:37"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</row>
    <row r="337" spans="7:37"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</row>
    <row r="338" spans="7:37"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</row>
    <row r="339" spans="7:37"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</row>
    <row r="340" spans="7:37"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</row>
    <row r="341" spans="7:37"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</row>
    <row r="342" spans="7:37"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</row>
    <row r="343" spans="7:37"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</row>
    <row r="344" spans="7:37"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</row>
    <row r="345" spans="7:37"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</row>
    <row r="346" spans="7:37"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</row>
    <row r="347" spans="7:37"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</row>
    <row r="348" spans="7:37"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</row>
    <row r="349" spans="7:37"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</row>
    <row r="350" spans="7:37"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</row>
    <row r="351" spans="7:37"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</row>
    <row r="352" spans="7:37"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</row>
    <row r="353" spans="7:37"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</row>
    <row r="354" spans="7:37"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</row>
    <row r="355" spans="7:37"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</row>
    <row r="356" spans="7:37"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</row>
    <row r="357" spans="7:37"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</row>
    <row r="358" spans="7:37"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</row>
    <row r="359" spans="7:37"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</row>
    <row r="360" spans="7:37"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</row>
    <row r="361" spans="7:37"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</row>
    <row r="362" spans="7:37"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</row>
    <row r="363" spans="7:37"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</row>
    <row r="364" spans="7:37"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</row>
    <row r="365" spans="7:37"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</row>
    <row r="366" spans="7:37"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</row>
    <row r="367" spans="7:37"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</row>
    <row r="368" spans="7:37"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</row>
    <row r="369" spans="7:37"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</row>
    <row r="370" spans="7:37"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</row>
    <row r="371" spans="7:37"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</row>
    <row r="372" spans="7:37"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</row>
    <row r="373" spans="7:37"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</row>
    <row r="374" spans="7:37"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</row>
    <row r="375" spans="7:37"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</row>
    <row r="376" spans="7:37"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</row>
    <row r="377" spans="7:37"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</row>
    <row r="378" spans="7:37"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</row>
    <row r="379" spans="7:37"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</row>
    <row r="380" spans="7:37"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</row>
    <row r="381" spans="7:37"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</row>
    <row r="382" spans="7:37">
      <c r="AK382" s="17"/>
    </row>
    <row r="383" spans="7:37">
      <c r="AK383" s="17"/>
    </row>
    <row r="384" spans="7:37">
      <c r="AK384" s="17"/>
    </row>
    <row r="385" spans="37:37">
      <c r="AK385" s="17"/>
    </row>
    <row r="386" spans="37:37">
      <c r="AK386" s="17"/>
    </row>
    <row r="387" spans="37:37">
      <c r="AK387" s="17"/>
    </row>
    <row r="388" spans="37:37">
      <c r="AK388" s="17"/>
    </row>
    <row r="389" spans="37:37">
      <c r="AK389" s="17"/>
    </row>
    <row r="390" spans="37:37">
      <c r="AK390" s="17"/>
    </row>
    <row r="391" spans="37:37">
      <c r="AK391" s="17"/>
    </row>
    <row r="392" spans="37:37">
      <c r="AK392" s="17"/>
    </row>
    <row r="393" spans="37:37">
      <c r="AK393" s="17"/>
    </row>
    <row r="394" spans="37:37">
      <c r="AK394" s="17"/>
    </row>
    <row r="395" spans="37:37">
      <c r="AK395" s="17"/>
    </row>
    <row r="396" spans="37:37">
      <c r="AK396" s="17"/>
    </row>
    <row r="397" spans="37:37">
      <c r="AK397" s="17"/>
    </row>
    <row r="398" spans="37:37">
      <c r="AK398" s="17"/>
    </row>
    <row r="399" spans="37:37">
      <c r="AK399" s="17"/>
    </row>
    <row r="400" spans="37:37">
      <c r="AK400" s="17"/>
    </row>
    <row r="401" spans="37:37">
      <c r="AK401" s="17"/>
    </row>
    <row r="402" spans="37:37">
      <c r="AK402" s="17"/>
    </row>
    <row r="403" spans="37:37">
      <c r="AK403" s="17"/>
    </row>
    <row r="404" spans="37:37">
      <c r="AK404" s="17"/>
    </row>
    <row r="405" spans="37:37">
      <c r="AK405" s="17"/>
    </row>
    <row r="406" spans="37:37">
      <c r="AK406" s="17"/>
    </row>
    <row r="407" spans="37:37">
      <c r="AK407" s="17"/>
    </row>
    <row r="408" spans="37:37">
      <c r="AK408" s="17"/>
    </row>
    <row r="409" spans="37:37">
      <c r="AK409" s="17"/>
    </row>
    <row r="410" spans="37:37">
      <c r="AK410" s="17"/>
    </row>
    <row r="411" spans="37:37">
      <c r="AK411" s="17"/>
    </row>
    <row r="412" spans="37:37">
      <c r="AK412" s="17"/>
    </row>
    <row r="413" spans="37:37">
      <c r="AK413" s="17"/>
    </row>
    <row r="414" spans="37:37">
      <c r="AK414" s="17"/>
    </row>
    <row r="415" spans="37:37">
      <c r="AK415" s="17"/>
    </row>
    <row r="416" spans="37:37">
      <c r="AK416" s="17"/>
    </row>
    <row r="417" spans="37:37">
      <c r="AK417" s="17"/>
    </row>
    <row r="418" spans="37:37">
      <c r="AK418" s="17"/>
    </row>
    <row r="419" spans="37:37">
      <c r="AK419" s="17"/>
    </row>
    <row r="420" spans="37:37">
      <c r="AK420" s="17"/>
    </row>
    <row r="421" spans="37:37">
      <c r="AK421" s="17"/>
    </row>
    <row r="422" spans="37:37">
      <c r="AK422" s="17"/>
    </row>
    <row r="423" spans="37:37">
      <c r="AK423" s="17"/>
    </row>
    <row r="424" spans="37:37">
      <c r="AK424" s="17"/>
    </row>
    <row r="425" spans="37:37">
      <c r="AK425" s="17"/>
    </row>
    <row r="426" spans="37:37">
      <c r="AK426" s="17"/>
    </row>
    <row r="427" spans="37:37">
      <c r="AK427" s="17"/>
    </row>
    <row r="428" spans="37:37">
      <c r="AK428" s="17"/>
    </row>
    <row r="429" spans="37:37">
      <c r="AK429" s="17"/>
    </row>
    <row r="430" spans="37:37">
      <c r="AK430" s="17"/>
    </row>
    <row r="431" spans="37:37">
      <c r="AK431" s="17"/>
    </row>
    <row r="432" spans="37:37">
      <c r="AK432" s="17"/>
    </row>
    <row r="433" spans="37:37">
      <c r="AK433" s="17"/>
    </row>
    <row r="434" spans="37:37">
      <c r="AK434" s="17"/>
    </row>
    <row r="435" spans="37:37">
      <c r="AK435" s="17"/>
    </row>
    <row r="436" spans="37:37">
      <c r="AK436" s="17"/>
    </row>
    <row r="437" spans="37:37">
      <c r="AK437" s="17"/>
    </row>
    <row r="438" spans="37:37">
      <c r="AK438" s="17"/>
    </row>
    <row r="439" spans="37:37">
      <c r="AK439" s="17"/>
    </row>
    <row r="440" spans="37:37">
      <c r="AK440" s="17"/>
    </row>
    <row r="441" spans="37:37">
      <c r="AK441" s="17"/>
    </row>
    <row r="442" spans="37:37">
      <c r="AK442" s="17"/>
    </row>
    <row r="443" spans="37:37">
      <c r="AK443" s="17"/>
    </row>
    <row r="444" spans="37:37">
      <c r="AK444" s="17"/>
    </row>
    <row r="445" spans="37:37">
      <c r="AK445" s="17"/>
    </row>
    <row r="446" spans="37:37">
      <c r="AK446" s="17"/>
    </row>
    <row r="447" spans="37:37">
      <c r="AK447" s="17"/>
    </row>
    <row r="448" spans="37:37">
      <c r="AK448" s="17"/>
    </row>
    <row r="449" spans="37:37">
      <c r="AK449" s="17"/>
    </row>
    <row r="450" spans="37:37">
      <c r="AK450" s="17"/>
    </row>
    <row r="451" spans="37:37">
      <c r="AK451" s="17"/>
    </row>
    <row r="452" spans="37:37">
      <c r="AK452" s="17"/>
    </row>
    <row r="453" spans="37:37">
      <c r="AK453" s="17"/>
    </row>
    <row r="454" spans="37:37">
      <c r="AK454" s="17"/>
    </row>
    <row r="455" spans="37:37">
      <c r="AK455" s="17"/>
    </row>
    <row r="456" spans="37:37">
      <c r="AK456" s="17"/>
    </row>
    <row r="457" spans="37:37">
      <c r="AK457" s="17"/>
    </row>
    <row r="458" spans="37:37">
      <c r="AK458" s="17"/>
    </row>
    <row r="459" spans="37:37">
      <c r="AK459" s="17"/>
    </row>
    <row r="460" spans="37:37">
      <c r="AK460" s="17"/>
    </row>
    <row r="461" spans="37:37">
      <c r="AK461" s="17"/>
    </row>
    <row r="462" spans="37:37">
      <c r="AK462" s="17"/>
    </row>
    <row r="463" spans="37:37">
      <c r="AK463" s="17"/>
    </row>
    <row r="464" spans="37:37">
      <c r="AK464" s="17"/>
    </row>
    <row r="465" spans="37:37">
      <c r="AK465" s="17"/>
    </row>
    <row r="466" spans="37:37">
      <c r="AK466" s="17"/>
    </row>
    <row r="467" spans="37:37">
      <c r="AK467" s="17"/>
    </row>
    <row r="468" spans="37:37">
      <c r="AK468" s="17"/>
    </row>
    <row r="469" spans="37:37">
      <c r="AK469" s="17"/>
    </row>
    <row r="470" spans="37:37">
      <c r="AK470" s="17"/>
    </row>
    <row r="471" spans="37:37">
      <c r="AK471" s="17"/>
    </row>
    <row r="472" spans="37:37">
      <c r="AK472" s="17"/>
    </row>
    <row r="473" spans="37:37">
      <c r="AK473" s="17"/>
    </row>
    <row r="474" spans="37:37">
      <c r="AK474" s="17"/>
    </row>
    <row r="475" spans="37:37">
      <c r="AK475" s="17"/>
    </row>
    <row r="476" spans="37:37">
      <c r="AK476" s="17"/>
    </row>
    <row r="477" spans="37:37">
      <c r="AK477" s="17"/>
    </row>
    <row r="478" spans="37:37">
      <c r="AK478" s="17"/>
    </row>
    <row r="479" spans="37:37">
      <c r="AK479" s="17"/>
    </row>
    <row r="480" spans="37:37">
      <c r="AK480" s="17"/>
    </row>
    <row r="481" spans="37:37">
      <c r="AK481" s="17"/>
    </row>
    <row r="482" spans="37:37">
      <c r="AK482" s="17"/>
    </row>
    <row r="483" spans="37:37">
      <c r="AK483" s="17"/>
    </row>
    <row r="484" spans="37:37">
      <c r="AK484" s="17"/>
    </row>
    <row r="485" spans="37:37">
      <c r="AK485" s="17"/>
    </row>
    <row r="486" spans="37:37">
      <c r="AK486" s="17"/>
    </row>
    <row r="487" spans="37:37">
      <c r="AK487" s="17"/>
    </row>
    <row r="488" spans="37:37">
      <c r="AK488" s="17"/>
    </row>
    <row r="489" spans="37:37">
      <c r="AK489" s="17"/>
    </row>
    <row r="490" spans="37:37">
      <c r="AK490" s="17"/>
    </row>
    <row r="491" spans="37:37">
      <c r="AK491" s="17"/>
    </row>
    <row r="492" spans="37:37">
      <c r="AK492" s="17"/>
    </row>
    <row r="493" spans="37:37">
      <c r="AK493" s="17"/>
    </row>
    <row r="494" spans="37:37">
      <c r="AK494" s="17"/>
    </row>
    <row r="495" spans="37:37">
      <c r="AK495" s="17"/>
    </row>
    <row r="496" spans="37:37">
      <c r="AK496" s="17"/>
    </row>
    <row r="497" spans="37:37">
      <c r="AK497" s="17"/>
    </row>
    <row r="498" spans="37:37">
      <c r="AK498" s="17"/>
    </row>
    <row r="499" spans="37:37">
      <c r="AK499" s="17"/>
    </row>
    <row r="500" spans="37:37">
      <c r="AK500" s="17"/>
    </row>
    <row r="501" spans="37:37">
      <c r="AK501" s="17"/>
    </row>
    <row r="502" spans="37:37">
      <c r="AK502" s="17"/>
    </row>
    <row r="503" spans="37:37">
      <c r="AK503" s="17"/>
    </row>
    <row r="504" spans="37:37">
      <c r="AK504" s="17"/>
    </row>
    <row r="505" spans="37:37">
      <c r="AK505" s="17"/>
    </row>
    <row r="506" spans="37:37">
      <c r="AK506" s="17"/>
    </row>
    <row r="507" spans="37:37">
      <c r="AK507" s="17"/>
    </row>
    <row r="508" spans="37:37">
      <c r="AK508" s="17"/>
    </row>
    <row r="509" spans="37:37">
      <c r="AK509" s="17"/>
    </row>
    <row r="510" spans="37:37">
      <c r="AK510" s="17"/>
    </row>
    <row r="511" spans="37:37">
      <c r="AK511" s="17"/>
    </row>
    <row r="512" spans="37:37">
      <c r="AK512" s="17"/>
    </row>
    <row r="513" spans="37:37">
      <c r="AK513" s="17"/>
    </row>
    <row r="514" spans="37:37">
      <c r="AK514" s="17"/>
    </row>
    <row r="515" spans="37:37">
      <c r="AK515" s="17"/>
    </row>
    <row r="516" spans="37:37">
      <c r="AK516" s="17"/>
    </row>
    <row r="517" spans="37:37">
      <c r="AK517" s="17"/>
    </row>
    <row r="518" spans="37:37">
      <c r="AK518" s="17"/>
    </row>
    <row r="519" spans="37:37">
      <c r="AK519" s="17"/>
    </row>
    <row r="520" spans="37:37">
      <c r="AK520" s="17"/>
    </row>
    <row r="521" spans="37:37">
      <c r="AK521" s="17"/>
    </row>
    <row r="522" spans="37:37">
      <c r="AK522" s="17"/>
    </row>
    <row r="523" spans="37:37">
      <c r="AK523" s="17"/>
    </row>
    <row r="524" spans="37:37">
      <c r="AK524" s="17"/>
    </row>
    <row r="525" spans="37:37">
      <c r="AK525" s="17"/>
    </row>
    <row r="526" spans="37:37">
      <c r="AK526" s="17"/>
    </row>
    <row r="527" spans="37:37">
      <c r="AK527" s="17"/>
    </row>
    <row r="528" spans="37:37">
      <c r="AK528" s="17"/>
    </row>
    <row r="529" spans="37:37">
      <c r="AK529" s="17"/>
    </row>
    <row r="530" spans="37:37">
      <c r="AK530" s="17"/>
    </row>
    <row r="531" spans="37:37">
      <c r="AK531" s="17"/>
    </row>
    <row r="532" spans="37:37">
      <c r="AK532" s="17"/>
    </row>
    <row r="533" spans="37:37">
      <c r="AK533" s="17"/>
    </row>
    <row r="534" spans="37:37">
      <c r="AK534" s="17"/>
    </row>
    <row r="535" spans="37:37">
      <c r="AK535" s="17"/>
    </row>
    <row r="536" spans="37:37">
      <c r="AK536" s="17"/>
    </row>
    <row r="537" spans="37:37">
      <c r="AK537" s="17"/>
    </row>
    <row r="538" spans="37:37">
      <c r="AK538" s="17"/>
    </row>
    <row r="539" spans="37:37">
      <c r="AK539" s="17"/>
    </row>
    <row r="540" spans="37:37">
      <c r="AK540" s="17"/>
    </row>
    <row r="541" spans="37:37">
      <c r="AK541" s="17"/>
    </row>
    <row r="542" spans="37:37">
      <c r="AK542" s="17"/>
    </row>
    <row r="543" spans="37:37">
      <c r="AK543" s="17"/>
    </row>
    <row r="544" spans="37:37">
      <c r="AK544" s="17"/>
    </row>
    <row r="545" spans="37:37">
      <c r="AK545" s="17"/>
    </row>
    <row r="546" spans="37:37">
      <c r="AK546" s="17"/>
    </row>
    <row r="547" spans="37:37">
      <c r="AK547" s="17"/>
    </row>
    <row r="548" spans="37:37">
      <c r="AK548" s="17"/>
    </row>
    <row r="549" spans="37:37">
      <c r="AK549" s="17"/>
    </row>
    <row r="550" spans="37:37">
      <c r="AK550" s="17"/>
    </row>
    <row r="551" spans="37:37">
      <c r="AK551" s="17"/>
    </row>
    <row r="552" spans="37:37">
      <c r="AK552" s="17"/>
    </row>
    <row r="553" spans="37:37">
      <c r="AK553" s="17"/>
    </row>
    <row r="554" spans="37:37">
      <c r="AK554" s="17"/>
    </row>
    <row r="555" spans="37:37">
      <c r="AK555" s="17"/>
    </row>
    <row r="556" spans="37:37">
      <c r="AK556" s="17"/>
    </row>
    <row r="557" spans="37:37">
      <c r="AK557" s="17"/>
    </row>
    <row r="558" spans="37:37">
      <c r="AK558" s="17"/>
    </row>
    <row r="559" spans="37:37">
      <c r="AK559" s="17"/>
    </row>
    <row r="560" spans="37:37">
      <c r="AK560" s="17"/>
    </row>
    <row r="561" spans="37:37">
      <c r="AK561" s="17"/>
    </row>
    <row r="562" spans="37:37">
      <c r="AK562" s="17"/>
    </row>
    <row r="563" spans="37:37">
      <c r="AK563" s="17"/>
    </row>
    <row r="564" spans="37:37">
      <c r="AK564" s="17"/>
    </row>
    <row r="565" spans="37:37">
      <c r="AK565" s="17"/>
    </row>
    <row r="566" spans="37:37">
      <c r="AK566" s="17"/>
    </row>
    <row r="567" spans="37:37">
      <c r="AK567" s="17"/>
    </row>
    <row r="568" spans="37:37">
      <c r="AK568" s="17"/>
    </row>
    <row r="569" spans="37:37">
      <c r="AK569" s="17"/>
    </row>
    <row r="570" spans="37:37">
      <c r="AK570" s="17"/>
    </row>
    <row r="571" spans="37:37">
      <c r="AK571" s="17"/>
    </row>
    <row r="572" spans="37:37">
      <c r="AK572" s="17"/>
    </row>
    <row r="573" spans="37:37">
      <c r="AK573" s="17"/>
    </row>
    <row r="574" spans="37:37">
      <c r="AK574" s="17"/>
    </row>
    <row r="575" spans="37:37">
      <c r="AK575" s="17"/>
    </row>
    <row r="576" spans="37:37">
      <c r="AK576" s="17"/>
    </row>
    <row r="577" spans="37:37">
      <c r="AK577" s="17"/>
    </row>
    <row r="578" spans="37:37">
      <c r="AK578" s="17"/>
    </row>
    <row r="579" spans="37:37">
      <c r="AK579" s="17"/>
    </row>
    <row r="580" spans="37:37">
      <c r="AK580" s="17"/>
    </row>
    <row r="581" spans="37:37">
      <c r="AK581" s="17"/>
    </row>
    <row r="582" spans="37:37">
      <c r="AK582" s="17"/>
    </row>
    <row r="583" spans="37:37">
      <c r="AK583" s="17"/>
    </row>
    <row r="584" spans="37:37">
      <c r="AK584" s="17"/>
    </row>
    <row r="585" spans="37:37">
      <c r="AK585" s="17"/>
    </row>
    <row r="586" spans="37:37">
      <c r="AK586" s="17"/>
    </row>
    <row r="587" spans="37:37">
      <c r="AK587" s="17"/>
    </row>
    <row r="588" spans="37:37">
      <c r="AK588" s="17"/>
    </row>
    <row r="589" spans="37:37">
      <c r="AK589" s="17"/>
    </row>
    <row r="590" spans="37:37">
      <c r="AK590" s="17"/>
    </row>
    <row r="591" spans="37:37">
      <c r="AK591" s="17"/>
    </row>
    <row r="592" spans="37:37">
      <c r="AK592" s="17"/>
    </row>
    <row r="593" spans="37:37">
      <c r="AK593" s="17"/>
    </row>
    <row r="594" spans="37:37">
      <c r="AK594" s="17"/>
    </row>
    <row r="595" spans="37:37">
      <c r="AK595" s="17"/>
    </row>
    <row r="596" spans="37:37">
      <c r="AK596" s="17"/>
    </row>
    <row r="597" spans="37:37">
      <c r="AK597" s="17"/>
    </row>
    <row r="598" spans="37:37">
      <c r="AK598" s="17"/>
    </row>
    <row r="599" spans="37:37">
      <c r="AK599" s="17"/>
    </row>
    <row r="600" spans="37:37">
      <c r="AK600" s="17"/>
    </row>
    <row r="601" spans="37:37">
      <c r="AK601" s="17"/>
    </row>
    <row r="602" spans="37:37">
      <c r="AK602" s="17"/>
    </row>
    <row r="603" spans="37:37">
      <c r="AK603" s="17"/>
    </row>
    <row r="604" spans="37:37">
      <c r="AK604" s="17"/>
    </row>
    <row r="605" spans="37:37">
      <c r="AK605" s="17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8">
    <mergeCell ref="B5:C5"/>
    <mergeCell ref="B6:C6"/>
    <mergeCell ref="I3:K3"/>
    <mergeCell ref="R3:AJ3"/>
    <mergeCell ref="P3:Q3"/>
    <mergeCell ref="N3:O3"/>
    <mergeCell ref="J1:K1"/>
    <mergeCell ref="B3:C3"/>
  </mergeCells>
  <phoneticPr fontId="0" type="noConversion"/>
  <pageMargins left="0.19685039370078741" right="0" top="0.78740157480314965" bottom="0" header="0.51181102362204722" footer="0"/>
  <pageSetup paperSize="9" scale="57" fitToWidth="2" fitToHeight="2" orientation="landscape" horizontalDpi="300" verticalDpi="300" r:id="rId2"/>
  <headerFooter alignWithMargins="0"/>
  <rowBreaks count="1" manualBreakCount="1">
    <brk id="15" min="1" max="35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2.75"/>
  <cols>
    <col min="2" max="3" width="4.7109375" customWidth="1"/>
    <col min="4" max="4" width="13.85546875" bestFit="1" customWidth="1"/>
    <col min="5" max="5" width="7.5703125" bestFit="1" customWidth="1"/>
    <col min="6" max="6" width="31" bestFit="1" customWidth="1"/>
    <col min="9" max="9" width="2.5703125" customWidth="1"/>
    <col min="10" max="10" width="10" bestFit="1" customWidth="1"/>
  </cols>
  <sheetData>
    <row r="1" spans="1:11">
      <c r="C1" s="2"/>
      <c r="H1" s="2"/>
      <c r="K1" s="2"/>
    </row>
    <row r="2" spans="1:11">
      <c r="A2" s="11"/>
      <c r="C2" s="2"/>
      <c r="H2" s="2"/>
    </row>
    <row r="3" spans="1:11">
      <c r="A3" s="11"/>
      <c r="B3" s="11"/>
      <c r="G3" s="2"/>
      <c r="H3" s="33"/>
      <c r="J3" s="33"/>
    </row>
    <row r="4" spans="1:11">
      <c r="A4" s="11"/>
      <c r="D4" s="2"/>
      <c r="E4" s="2"/>
    </row>
    <row r="5" spans="1:11">
      <c r="A5" s="19"/>
      <c r="G5" s="34"/>
      <c r="H5" s="34"/>
      <c r="I5" s="14"/>
      <c r="J5" s="34"/>
    </row>
    <row r="6" spans="1:11">
      <c r="A6" s="19"/>
      <c r="C6" s="35"/>
      <c r="G6" s="23"/>
      <c r="H6" s="23"/>
      <c r="I6" s="14"/>
      <c r="J6" s="23"/>
    </row>
    <row r="7" spans="1:11">
      <c r="A7" s="10"/>
      <c r="C7" s="20"/>
      <c r="G7" s="14"/>
      <c r="H7" s="6"/>
      <c r="I7" s="14"/>
      <c r="J7" s="23"/>
    </row>
    <row r="8" spans="1:11">
      <c r="A8" s="10"/>
      <c r="C8" s="20"/>
      <c r="G8" s="14"/>
      <c r="H8" s="6"/>
      <c r="I8" s="14"/>
      <c r="J8" s="6"/>
    </row>
    <row r="9" spans="1:11">
      <c r="A9" s="10"/>
      <c r="C9" s="20"/>
      <c r="G9" s="14"/>
      <c r="H9" s="6"/>
      <c r="I9" s="14"/>
      <c r="J9" s="23"/>
    </row>
    <row r="10" spans="1:11">
      <c r="A10" s="10"/>
      <c r="C10" s="20"/>
      <c r="G10" s="14"/>
      <c r="H10" s="6"/>
      <c r="I10" s="14"/>
      <c r="J10" s="23"/>
    </row>
    <row r="11" spans="1:11">
      <c r="A11" s="10"/>
      <c r="C11" s="35"/>
      <c r="G11" s="2"/>
      <c r="H11" s="18"/>
      <c r="I11" s="4"/>
      <c r="J11" s="4"/>
    </row>
    <row r="12" spans="1:11">
      <c r="A12" s="10"/>
      <c r="B12" s="29"/>
      <c r="C12" s="20"/>
      <c r="F12" s="29"/>
      <c r="G12" s="14"/>
      <c r="H12" s="18"/>
      <c r="I12" s="18"/>
      <c r="J12" s="18"/>
    </row>
    <row r="13" spans="1:11">
      <c r="A13" s="10"/>
      <c r="C13" s="20"/>
      <c r="G13" s="14"/>
      <c r="H13" s="18"/>
      <c r="I13" s="18"/>
      <c r="J13" s="18"/>
    </row>
    <row r="14" spans="1:11">
      <c r="A14" s="10"/>
      <c r="D14" s="29"/>
      <c r="E14" s="29"/>
      <c r="G14" s="14"/>
      <c r="H14" s="18"/>
      <c r="I14" s="18"/>
      <c r="J14" s="18"/>
    </row>
    <row r="15" spans="1:11">
      <c r="A15" s="10"/>
      <c r="C15" s="41"/>
      <c r="G15" s="14"/>
      <c r="H15" s="18"/>
      <c r="I15" s="18"/>
      <c r="J15" s="18"/>
    </row>
    <row r="16" spans="1:11">
      <c r="A16" s="10"/>
      <c r="C16" s="20"/>
      <c r="G16" s="14"/>
      <c r="H16" s="18"/>
      <c r="I16" s="18"/>
      <c r="J16" s="18"/>
    </row>
    <row r="17" spans="1:10">
      <c r="A17" s="10"/>
      <c r="G17" s="14"/>
      <c r="H17" s="18"/>
      <c r="I17" s="18"/>
      <c r="J17" s="18"/>
    </row>
    <row r="18" spans="1:10">
      <c r="A18" s="10"/>
      <c r="G18" s="2"/>
      <c r="H18" s="18"/>
      <c r="I18" s="18"/>
      <c r="J18" s="18"/>
    </row>
    <row r="19" spans="1:10">
      <c r="A19" s="10"/>
      <c r="G19" s="2"/>
      <c r="H19" s="18"/>
      <c r="I19" s="18"/>
      <c r="J19" s="18"/>
    </row>
    <row r="20" spans="1:10">
      <c r="A20" s="10"/>
      <c r="G20" s="2"/>
      <c r="H20" s="18"/>
      <c r="I20" s="18"/>
      <c r="J20" s="18"/>
    </row>
    <row r="21" spans="1:10">
      <c r="A21" s="10"/>
      <c r="G21" s="2"/>
      <c r="H21" s="18"/>
      <c r="I21" s="18"/>
      <c r="J21" s="18"/>
    </row>
    <row r="22" spans="1:10">
      <c r="A22" s="10"/>
      <c r="G22" s="2"/>
      <c r="H22" s="18"/>
      <c r="I22" s="18"/>
      <c r="J22" s="18"/>
    </row>
    <row r="23" spans="1:10">
      <c r="A23" s="10"/>
      <c r="G23" s="2"/>
      <c r="H23" s="18"/>
      <c r="I23" s="18"/>
      <c r="J23" s="18"/>
    </row>
    <row r="24" spans="1:10">
      <c r="A24" s="10"/>
      <c r="G24" s="2"/>
      <c r="H24" s="18"/>
      <c r="I24" s="18"/>
      <c r="J24" s="18"/>
    </row>
    <row r="25" spans="1:10">
      <c r="A25" s="10"/>
      <c r="G25" s="2"/>
      <c r="H25" s="18"/>
      <c r="I25" s="18"/>
      <c r="J25" s="18"/>
    </row>
    <row r="26" spans="1:10">
      <c r="A26" s="10"/>
      <c r="G26" s="2"/>
      <c r="H26" s="18"/>
      <c r="I26" s="18"/>
      <c r="J26" s="18"/>
    </row>
    <row r="27" spans="1:10">
      <c r="A27" s="10"/>
      <c r="G27" s="2"/>
      <c r="H27" s="18"/>
      <c r="I27" s="18"/>
      <c r="J27" s="18"/>
    </row>
    <row r="28" spans="1:10">
      <c r="A28" s="10"/>
      <c r="G28" s="2"/>
      <c r="H28" s="18"/>
      <c r="I28" s="18"/>
      <c r="J28" s="18"/>
    </row>
    <row r="29" spans="1:10">
      <c r="A29" s="10"/>
      <c r="G29" s="2"/>
      <c r="H29" s="18"/>
      <c r="I29" s="18"/>
      <c r="J29" s="18"/>
    </row>
    <row r="30" spans="1:10">
      <c r="A30" s="10"/>
      <c r="G30" s="2"/>
      <c r="H30" s="18"/>
      <c r="I30" s="18"/>
      <c r="J30" s="18"/>
    </row>
    <row r="31" spans="1:10">
      <c r="A31" s="10"/>
      <c r="G31" s="2"/>
      <c r="H31" s="18"/>
      <c r="I31" s="18"/>
      <c r="J31" s="18"/>
    </row>
    <row r="32" spans="1:10">
      <c r="A32" s="10"/>
      <c r="G32" s="2"/>
      <c r="H32" s="18"/>
      <c r="I32" s="18"/>
      <c r="J32" s="18"/>
    </row>
    <row r="33" spans="1:10">
      <c r="A33" s="10"/>
      <c r="G33" s="2"/>
      <c r="H33" s="18"/>
      <c r="I33" s="18"/>
      <c r="J33" s="18"/>
    </row>
    <row r="34" spans="1:10">
      <c r="A34" s="10"/>
      <c r="G34" s="2"/>
      <c r="H34" s="18"/>
      <c r="I34" s="18"/>
      <c r="J34" s="18"/>
    </row>
    <row r="35" spans="1:10">
      <c r="A35" s="10"/>
      <c r="G35" s="2"/>
      <c r="H35" s="18"/>
      <c r="I35" s="18"/>
      <c r="J35" s="18"/>
    </row>
    <row r="36" spans="1:10">
      <c r="A36" s="10"/>
      <c r="G36" s="2"/>
      <c r="H36" s="28"/>
      <c r="I36" s="4"/>
      <c r="J36" s="4"/>
    </row>
    <row r="37" spans="1:10">
      <c r="A37" s="10"/>
      <c r="G37" s="2"/>
      <c r="H37" s="28"/>
      <c r="I37" s="4"/>
      <c r="J37" s="4"/>
    </row>
    <row r="38" spans="1:10">
      <c r="A38" s="10"/>
      <c r="G38" s="2"/>
      <c r="H38" s="28"/>
      <c r="I38" s="4"/>
      <c r="J38" s="4"/>
    </row>
    <row r="39" spans="1:10">
      <c r="A39" s="10"/>
      <c r="G39" s="2"/>
      <c r="H39" s="28"/>
      <c r="I39" s="4"/>
      <c r="J39" s="4"/>
    </row>
    <row r="40" spans="1:10">
      <c r="A40" s="10"/>
      <c r="G40" s="2"/>
      <c r="H40" s="28"/>
      <c r="I40" s="4"/>
      <c r="J40" s="4"/>
    </row>
    <row r="41" spans="1:10">
      <c r="A41" s="10"/>
      <c r="G41" s="2"/>
      <c r="H41" s="29"/>
    </row>
    <row r="42" spans="1:10">
      <c r="A42" s="10"/>
      <c r="G42" s="2"/>
      <c r="H42" s="29"/>
    </row>
    <row r="43" spans="1:10">
      <c r="A43" s="10"/>
      <c r="G43" s="2"/>
      <c r="H43" s="29"/>
    </row>
    <row r="44" spans="1:10">
      <c r="A44" s="10"/>
      <c r="G44" s="2"/>
      <c r="H44" s="29"/>
    </row>
    <row r="45" spans="1:10">
      <c r="A45" s="10"/>
      <c r="G45" s="2"/>
      <c r="H45" s="29"/>
    </row>
    <row r="46" spans="1:10">
      <c r="A46" s="10"/>
      <c r="G46" s="2"/>
      <c r="H46" s="29"/>
    </row>
    <row r="47" spans="1:10">
      <c r="A47" s="10"/>
      <c r="G47" s="2"/>
      <c r="H47" s="29"/>
    </row>
    <row r="48" spans="1:10">
      <c r="A48" s="10"/>
      <c r="G48" s="2"/>
      <c r="H48" s="29"/>
    </row>
    <row r="49" spans="1:8">
      <c r="A49" s="10"/>
      <c r="G49" s="2"/>
      <c r="H49" s="29"/>
    </row>
    <row r="50" spans="1:8">
      <c r="A50" s="10"/>
      <c r="G50" s="2"/>
      <c r="H50" s="29"/>
    </row>
    <row r="51" spans="1:8">
      <c r="A51" s="10"/>
      <c r="G51" s="2"/>
      <c r="H51" s="29"/>
    </row>
    <row r="52" spans="1:8">
      <c r="A52" s="10"/>
      <c r="G52" s="2"/>
      <c r="H52" s="29"/>
    </row>
    <row r="53" spans="1:8">
      <c r="A53" s="10"/>
      <c r="G53" s="2"/>
      <c r="H53" s="29"/>
    </row>
    <row r="54" spans="1:8">
      <c r="A54" s="10"/>
      <c r="G54" s="2"/>
      <c r="H54" s="29"/>
    </row>
    <row r="55" spans="1:8">
      <c r="A55" s="10"/>
      <c r="G55" s="2"/>
      <c r="H55" s="29"/>
    </row>
    <row r="56" spans="1:8">
      <c r="A56" s="10"/>
      <c r="G56" s="2"/>
      <c r="H56" s="29"/>
    </row>
    <row r="57" spans="1:8">
      <c r="A57" s="10"/>
      <c r="G57" s="2"/>
      <c r="H57" s="29"/>
    </row>
    <row r="58" spans="1:8">
      <c r="A58" s="10"/>
      <c r="G58" s="2"/>
      <c r="H58" s="29"/>
    </row>
    <row r="59" spans="1:8">
      <c r="A59" s="10"/>
      <c r="G59" s="2"/>
      <c r="H59" s="29"/>
    </row>
    <row r="60" spans="1:8">
      <c r="A60" s="10"/>
      <c r="G60" s="2"/>
      <c r="H60" s="29"/>
    </row>
    <row r="61" spans="1:8">
      <c r="A61" s="10"/>
      <c r="G61" s="2"/>
      <c r="H61" s="29"/>
    </row>
    <row r="62" spans="1:8">
      <c r="A62" s="10"/>
      <c r="G62" s="2"/>
      <c r="H62" s="29"/>
    </row>
    <row r="63" spans="1:8">
      <c r="A63" s="10"/>
      <c r="G63" s="2"/>
      <c r="H63" s="29"/>
    </row>
    <row r="64" spans="1:8">
      <c r="A64" s="10"/>
      <c r="G64" s="2"/>
      <c r="H64" s="29"/>
    </row>
    <row r="65" spans="1:8">
      <c r="A65" s="10"/>
      <c r="G65" s="2"/>
      <c r="H65" s="29"/>
    </row>
    <row r="66" spans="1:8">
      <c r="A66" s="10"/>
      <c r="G66" s="2"/>
      <c r="H66" s="29"/>
    </row>
    <row r="67" spans="1:8">
      <c r="A67" s="10"/>
      <c r="G67" s="2"/>
      <c r="H67" s="29"/>
    </row>
    <row r="68" spans="1:8">
      <c r="A68" s="10"/>
      <c r="G68" s="2"/>
      <c r="H68" s="29"/>
    </row>
    <row r="69" spans="1:8">
      <c r="A69" s="10"/>
      <c r="G69" s="2"/>
      <c r="H69" s="29"/>
    </row>
    <row r="70" spans="1:8">
      <c r="A70" s="10"/>
      <c r="G70" s="2"/>
      <c r="H70" s="29"/>
    </row>
    <row r="71" spans="1:8">
      <c r="A71" s="10"/>
      <c r="G71" s="2"/>
      <c r="H71" s="29"/>
    </row>
    <row r="72" spans="1:8">
      <c r="A72" s="10"/>
      <c r="G72" s="2"/>
      <c r="H72" s="29"/>
    </row>
    <row r="73" spans="1:8">
      <c r="A73" s="10"/>
      <c r="G73" s="2"/>
      <c r="H73" s="29"/>
    </row>
    <row r="74" spans="1:8">
      <c r="A74" s="10"/>
      <c r="G74" s="2"/>
      <c r="H74" s="29"/>
    </row>
    <row r="75" spans="1:8">
      <c r="A75" s="10"/>
      <c r="G75" s="2"/>
      <c r="H75" s="29"/>
    </row>
    <row r="76" spans="1:8">
      <c r="A76" s="10"/>
      <c r="G76" s="2"/>
      <c r="H76" s="29"/>
    </row>
    <row r="77" spans="1:8">
      <c r="A77" s="10"/>
      <c r="G77" s="2"/>
      <c r="H77" s="29"/>
    </row>
    <row r="78" spans="1:8">
      <c r="A78" s="10"/>
      <c r="G78" s="2"/>
      <c r="H78" s="29"/>
    </row>
    <row r="79" spans="1:8">
      <c r="A79" s="10"/>
      <c r="G79" s="2"/>
      <c r="H79" s="29"/>
    </row>
    <row r="80" spans="1:8">
      <c r="A80" s="10"/>
      <c r="G80" s="2"/>
      <c r="H80" s="29"/>
    </row>
    <row r="81" spans="1:8">
      <c r="A81" s="10"/>
      <c r="G81" s="2"/>
      <c r="H81" s="29"/>
    </row>
    <row r="82" spans="1:8">
      <c r="A82" s="10"/>
      <c r="G82" s="2"/>
      <c r="H82" s="29"/>
    </row>
    <row r="83" spans="1:8">
      <c r="A83" s="10"/>
      <c r="G83" s="2"/>
      <c r="H83" s="29"/>
    </row>
    <row r="84" spans="1:8">
      <c r="A84" s="10"/>
      <c r="G84" s="2"/>
      <c r="H84" s="29"/>
    </row>
    <row r="85" spans="1:8">
      <c r="A85" s="10"/>
      <c r="G85" s="2"/>
      <c r="H85" s="29"/>
    </row>
    <row r="86" spans="1:8">
      <c r="A86" s="10"/>
      <c r="G86" s="2"/>
      <c r="H86" s="29"/>
    </row>
    <row r="87" spans="1:8">
      <c r="A87" s="10"/>
      <c r="G87" s="2"/>
      <c r="H87" s="29"/>
    </row>
    <row r="88" spans="1:8">
      <c r="A88" s="10"/>
      <c r="G88" s="2"/>
      <c r="H88" s="29"/>
    </row>
    <row r="89" spans="1:8">
      <c r="A89" s="10"/>
      <c r="G89" s="2"/>
      <c r="H89" s="29"/>
    </row>
    <row r="90" spans="1:8">
      <c r="A90" s="10"/>
      <c r="G90" s="2"/>
      <c r="H90" s="29"/>
    </row>
    <row r="91" spans="1:8">
      <c r="A91" s="10"/>
      <c r="G91" s="2"/>
      <c r="H91" s="29"/>
    </row>
    <row r="92" spans="1:8">
      <c r="A92" s="10"/>
      <c r="G92" s="2"/>
      <c r="H92" s="29"/>
    </row>
    <row r="93" spans="1:8">
      <c r="A93" s="10"/>
      <c r="G93" s="2"/>
      <c r="H93" s="29"/>
    </row>
    <row r="94" spans="1:8">
      <c r="A94" s="10"/>
      <c r="G94" s="2"/>
      <c r="H94" s="29"/>
    </row>
    <row r="95" spans="1:8">
      <c r="A95" s="10"/>
      <c r="G95" s="2"/>
      <c r="H95" s="29"/>
    </row>
    <row r="96" spans="1:8">
      <c r="A96" s="10"/>
      <c r="G96" s="2"/>
      <c r="H96" s="29"/>
    </row>
    <row r="97" spans="1:8">
      <c r="A97" s="10"/>
      <c r="G97" s="2"/>
      <c r="H97" s="29"/>
    </row>
    <row r="98" spans="1:8">
      <c r="A98" s="10"/>
      <c r="G98" s="2"/>
      <c r="H98" s="29"/>
    </row>
    <row r="99" spans="1:8">
      <c r="A99" s="10"/>
      <c r="G99" s="2"/>
      <c r="H99" s="29"/>
    </row>
    <row r="100" spans="1:8">
      <c r="A100" s="10"/>
      <c r="G100" s="2"/>
      <c r="H100" s="29"/>
    </row>
    <row r="101" spans="1:8">
      <c r="A101" s="10"/>
      <c r="G101" s="2"/>
      <c r="H101" s="29"/>
    </row>
    <row r="102" spans="1:8">
      <c r="A102" s="10"/>
      <c r="G102" s="2"/>
      <c r="H102" s="29"/>
    </row>
    <row r="103" spans="1:8">
      <c r="A103" s="10"/>
      <c r="G103" s="2"/>
      <c r="H103" s="29"/>
    </row>
    <row r="104" spans="1:8">
      <c r="A104" s="10"/>
      <c r="G104" s="2"/>
      <c r="H104" s="29"/>
    </row>
    <row r="105" spans="1:8">
      <c r="A105" s="10"/>
      <c r="G105" s="2"/>
      <c r="H105" s="29"/>
    </row>
    <row r="106" spans="1:8">
      <c r="A106" s="10"/>
      <c r="G106" s="2"/>
      <c r="H106" s="29"/>
    </row>
    <row r="107" spans="1:8">
      <c r="A107" s="10"/>
      <c r="G107" s="2"/>
      <c r="H107" s="29"/>
    </row>
    <row r="108" spans="1:8">
      <c r="A108" s="10"/>
      <c r="G108" s="2"/>
      <c r="H108" s="29"/>
    </row>
    <row r="109" spans="1:8">
      <c r="A109" s="10"/>
      <c r="G109" s="2"/>
      <c r="H109" s="29"/>
    </row>
    <row r="110" spans="1:8">
      <c r="A110" s="10"/>
      <c r="G110" s="2"/>
      <c r="H110" s="29"/>
    </row>
    <row r="111" spans="1:8">
      <c r="A111" s="10"/>
      <c r="G111" s="2"/>
      <c r="H111" s="29"/>
    </row>
    <row r="112" spans="1:8">
      <c r="A112" s="10"/>
      <c r="G112" s="2"/>
      <c r="H112" s="29"/>
    </row>
    <row r="113" spans="1:8">
      <c r="A113" s="10"/>
      <c r="G113" s="2"/>
      <c r="H113" s="29"/>
    </row>
    <row r="114" spans="1:8">
      <c r="A114" s="10"/>
      <c r="G114" s="2"/>
      <c r="H114" s="29"/>
    </row>
    <row r="115" spans="1:8">
      <c r="A115" s="10"/>
      <c r="G115" s="2"/>
      <c r="H115" s="29"/>
    </row>
    <row r="116" spans="1:8">
      <c r="A116" s="10"/>
      <c r="G116" s="2"/>
      <c r="H116" s="29"/>
    </row>
    <row r="117" spans="1:8">
      <c r="A117" s="10"/>
      <c r="G117" s="2"/>
      <c r="H117" s="29"/>
    </row>
    <row r="118" spans="1:8">
      <c r="A118" s="10"/>
      <c r="G118" s="2"/>
      <c r="H118" s="29"/>
    </row>
    <row r="119" spans="1:8">
      <c r="A119" s="10"/>
      <c r="G119" s="2"/>
      <c r="H119" s="29"/>
    </row>
    <row r="120" spans="1:8">
      <c r="A120" s="10"/>
      <c r="G120" s="2"/>
      <c r="H120" s="29"/>
    </row>
    <row r="121" spans="1:8">
      <c r="A121" s="10"/>
      <c r="G121" s="2"/>
      <c r="H121" s="29"/>
    </row>
    <row r="122" spans="1:8">
      <c r="A122" s="10"/>
      <c r="G122" s="2"/>
      <c r="H122" s="29"/>
    </row>
    <row r="123" spans="1:8">
      <c r="A123" s="10"/>
      <c r="G123" s="2"/>
      <c r="H123" s="29"/>
    </row>
    <row r="124" spans="1:8">
      <c r="A124" s="10"/>
      <c r="G124" s="2"/>
      <c r="H124" s="29"/>
    </row>
    <row r="125" spans="1:8">
      <c r="A125" s="10"/>
      <c r="G125" s="2"/>
      <c r="H125" s="29"/>
    </row>
    <row r="126" spans="1:8">
      <c r="A126" s="10"/>
      <c r="G126" s="2"/>
      <c r="H126" s="29"/>
    </row>
    <row r="127" spans="1:8">
      <c r="A127" s="10"/>
      <c r="G127" s="2"/>
      <c r="H127" s="29"/>
    </row>
    <row r="128" spans="1:8">
      <c r="A128" s="10"/>
      <c r="G128" s="2"/>
      <c r="H128" s="29"/>
    </row>
    <row r="129" spans="1:8">
      <c r="A129" s="10"/>
      <c r="G129" s="2"/>
      <c r="H129" s="29"/>
    </row>
    <row r="130" spans="1:8">
      <c r="A130" s="10"/>
      <c r="G130" s="2"/>
      <c r="H130" s="29"/>
    </row>
    <row r="131" spans="1:8">
      <c r="A131" s="10"/>
      <c r="G131" s="2"/>
      <c r="H131" s="29"/>
    </row>
    <row r="132" spans="1:8">
      <c r="A132" s="10"/>
      <c r="G132" s="2"/>
      <c r="H132" s="29"/>
    </row>
    <row r="133" spans="1:8">
      <c r="A133" s="10"/>
      <c r="G133" s="2"/>
      <c r="H133" s="29"/>
    </row>
    <row r="134" spans="1:8">
      <c r="A134" s="10"/>
      <c r="G134" s="2"/>
      <c r="H134" s="29"/>
    </row>
    <row r="135" spans="1:8">
      <c r="A135" s="10"/>
      <c r="G135" s="2"/>
      <c r="H135" s="29"/>
    </row>
    <row r="136" spans="1:8">
      <c r="A136" s="10"/>
      <c r="G136" s="2"/>
      <c r="H136" s="29"/>
    </row>
    <row r="137" spans="1:8">
      <c r="A137" s="10"/>
      <c r="G137" s="2"/>
      <c r="H137" s="29"/>
    </row>
    <row r="138" spans="1:8">
      <c r="A138" s="10"/>
      <c r="G138" s="2"/>
      <c r="H138" s="29"/>
    </row>
    <row r="139" spans="1:8">
      <c r="A139" s="10"/>
      <c r="G139" s="2"/>
      <c r="H139" s="29"/>
    </row>
    <row r="140" spans="1:8">
      <c r="A140" s="10"/>
      <c r="G140" s="2"/>
      <c r="H140" s="29"/>
    </row>
    <row r="141" spans="1:8">
      <c r="A141" s="10"/>
      <c r="G141" s="2"/>
      <c r="H141" s="29"/>
    </row>
    <row r="142" spans="1:8">
      <c r="A142" s="10"/>
      <c r="G142" s="2"/>
      <c r="H142" s="29"/>
    </row>
    <row r="143" spans="1:8">
      <c r="A143" s="10"/>
      <c r="G143" s="2"/>
      <c r="H143" s="29"/>
    </row>
    <row r="144" spans="1:8">
      <c r="A144" s="10"/>
      <c r="G144" s="2"/>
      <c r="H144" s="29"/>
    </row>
    <row r="145" spans="1:8">
      <c r="A145" s="10"/>
      <c r="G145" s="2"/>
      <c r="H145" s="29"/>
    </row>
    <row r="146" spans="1:8">
      <c r="A146" s="10"/>
      <c r="G146" s="2"/>
      <c r="H146" s="29"/>
    </row>
    <row r="147" spans="1:8">
      <c r="A147" s="10"/>
      <c r="G147" s="2"/>
      <c r="H147" s="29"/>
    </row>
    <row r="148" spans="1:8">
      <c r="A148" s="10"/>
      <c r="G148" s="2"/>
      <c r="H148" s="29"/>
    </row>
    <row r="149" spans="1:8">
      <c r="A149" s="10"/>
      <c r="G149" s="2"/>
      <c r="H149" s="29"/>
    </row>
    <row r="150" spans="1:8">
      <c r="A150" s="10"/>
      <c r="G150" s="2"/>
      <c r="H150" s="29"/>
    </row>
    <row r="151" spans="1:8">
      <c r="A151" s="10"/>
      <c r="G151" s="2"/>
      <c r="H151" s="29"/>
    </row>
    <row r="152" spans="1:8">
      <c r="A152" s="10"/>
      <c r="G152" s="2"/>
      <c r="H152" s="29"/>
    </row>
    <row r="153" spans="1:8">
      <c r="A153" s="10"/>
      <c r="G153" s="2"/>
      <c r="H153" s="29"/>
    </row>
    <row r="154" spans="1:8">
      <c r="A154" s="10"/>
      <c r="G154" s="2"/>
      <c r="H154" s="29"/>
    </row>
    <row r="155" spans="1:8">
      <c r="A155" s="10"/>
      <c r="G155" s="2"/>
      <c r="H155" s="29"/>
    </row>
    <row r="156" spans="1:8">
      <c r="A156" s="10"/>
      <c r="G156" s="2"/>
      <c r="H156" s="29"/>
    </row>
    <row r="157" spans="1:8">
      <c r="A157" s="10"/>
      <c r="G157" s="2"/>
      <c r="H157" s="29"/>
    </row>
    <row r="158" spans="1:8">
      <c r="A158" s="10"/>
      <c r="G158" s="2"/>
      <c r="H158" s="29"/>
    </row>
    <row r="159" spans="1:8">
      <c r="A159" s="10"/>
      <c r="G159" s="2"/>
      <c r="H159" s="29"/>
    </row>
    <row r="160" spans="1:8">
      <c r="A160" s="10"/>
      <c r="G160" s="2"/>
      <c r="H160" s="29"/>
    </row>
    <row r="161" spans="1:8">
      <c r="A161" s="10"/>
      <c r="G161" s="2"/>
      <c r="H161" s="29"/>
    </row>
    <row r="162" spans="1:8">
      <c r="A162" s="10"/>
      <c r="G162" s="2"/>
      <c r="H162" s="29"/>
    </row>
    <row r="163" spans="1:8">
      <c r="A163" s="10"/>
      <c r="G163" s="2"/>
      <c r="H163" s="29"/>
    </row>
    <row r="164" spans="1:8">
      <c r="A164" s="10"/>
      <c r="G164" s="2"/>
      <c r="H164" s="29"/>
    </row>
    <row r="165" spans="1:8">
      <c r="A165" s="10"/>
      <c r="G165" s="2"/>
      <c r="H165" s="29"/>
    </row>
    <row r="166" spans="1:8">
      <c r="A166" s="10"/>
      <c r="G166" s="2"/>
      <c r="H166" s="29"/>
    </row>
    <row r="167" spans="1:8">
      <c r="A167" s="10"/>
      <c r="G167" s="2"/>
      <c r="H167" s="29"/>
    </row>
    <row r="168" spans="1:8">
      <c r="A168" s="10"/>
      <c r="G168" s="2"/>
      <c r="H168" s="29"/>
    </row>
    <row r="169" spans="1:8">
      <c r="A169" s="10"/>
      <c r="G169" s="2"/>
      <c r="H169" s="29"/>
    </row>
    <row r="170" spans="1:8">
      <c r="A170" s="10"/>
      <c r="G170" s="2"/>
      <c r="H170" s="29"/>
    </row>
    <row r="171" spans="1:8">
      <c r="A171" s="10"/>
      <c r="G171" s="2"/>
      <c r="H171" s="29"/>
    </row>
    <row r="172" spans="1:8">
      <c r="A172" s="10"/>
      <c r="G172" s="2"/>
      <c r="H172" s="29"/>
    </row>
    <row r="173" spans="1:8">
      <c r="A173" s="10"/>
      <c r="G173" s="2"/>
      <c r="H173" s="29"/>
    </row>
    <row r="174" spans="1:8">
      <c r="A174" s="10"/>
      <c r="G174" s="2"/>
      <c r="H174" s="29"/>
    </row>
    <row r="175" spans="1:8">
      <c r="A175" s="10"/>
      <c r="G175" s="2"/>
      <c r="H175" s="29"/>
    </row>
    <row r="176" spans="1:8">
      <c r="A176" s="10"/>
      <c r="G176" s="2"/>
      <c r="H176" s="29"/>
    </row>
    <row r="177" spans="1:8">
      <c r="A177" s="10"/>
      <c r="G177" s="2"/>
      <c r="H177" s="29"/>
    </row>
    <row r="178" spans="1:8">
      <c r="A178" s="10"/>
      <c r="G178" s="2"/>
      <c r="H178" s="29"/>
    </row>
    <row r="179" spans="1:8">
      <c r="A179" s="10"/>
      <c r="G179" s="2"/>
      <c r="H179" s="29"/>
    </row>
    <row r="180" spans="1:8">
      <c r="A180" s="10"/>
      <c r="G180" s="2"/>
      <c r="H180" s="29"/>
    </row>
    <row r="181" spans="1:8">
      <c r="A181" s="10"/>
      <c r="G181" s="2"/>
      <c r="H181" s="29"/>
    </row>
    <row r="182" spans="1:8">
      <c r="A182" s="10"/>
      <c r="G182" s="2"/>
      <c r="H182" s="29"/>
    </row>
    <row r="183" spans="1:8">
      <c r="A183" s="10"/>
      <c r="G183" s="2"/>
      <c r="H183" s="29"/>
    </row>
    <row r="184" spans="1:8">
      <c r="A184" s="10"/>
      <c r="G184" s="2"/>
      <c r="H184" s="29"/>
    </row>
    <row r="185" spans="1:8">
      <c r="A185" s="10"/>
      <c r="G185" s="2"/>
      <c r="H185" s="29"/>
    </row>
    <row r="186" spans="1:8">
      <c r="A186" s="10"/>
      <c r="G186" s="2"/>
      <c r="H186" s="29"/>
    </row>
    <row r="187" spans="1:8">
      <c r="A187" s="10"/>
      <c r="G187" s="2"/>
      <c r="H187" s="29"/>
    </row>
    <row r="188" spans="1:8">
      <c r="A188" s="10"/>
      <c r="G188" s="2"/>
      <c r="H188" s="29"/>
    </row>
    <row r="189" spans="1:8">
      <c r="A189" s="10"/>
      <c r="G189" s="2"/>
      <c r="H189" s="29"/>
    </row>
    <row r="190" spans="1:8">
      <c r="A190" s="10"/>
      <c r="G190" s="2"/>
      <c r="H190" s="29"/>
    </row>
    <row r="191" spans="1:8">
      <c r="A191" s="10"/>
      <c r="G191" s="2"/>
      <c r="H191" s="29"/>
    </row>
    <row r="192" spans="1:8">
      <c r="A192" s="10"/>
      <c r="G192" s="2"/>
      <c r="H192" s="29"/>
    </row>
    <row r="193" spans="1:8">
      <c r="A193" s="10"/>
      <c r="G193" s="2"/>
      <c r="H193" s="29"/>
    </row>
    <row r="194" spans="1:8">
      <c r="A194" s="10"/>
      <c r="G194" s="2"/>
      <c r="H194" s="29"/>
    </row>
    <row r="195" spans="1:8">
      <c r="A195" s="10"/>
      <c r="G195" s="2"/>
      <c r="H195" s="29"/>
    </row>
    <row r="196" spans="1:8">
      <c r="A196" s="10"/>
      <c r="G196" s="2"/>
      <c r="H196" s="29"/>
    </row>
    <row r="197" spans="1:8">
      <c r="A197" s="10"/>
      <c r="G197" s="2"/>
      <c r="H197" s="29"/>
    </row>
    <row r="198" spans="1:8">
      <c r="A198" s="10"/>
      <c r="G198" s="2"/>
      <c r="H198" s="29"/>
    </row>
    <row r="199" spans="1:8">
      <c r="A199" s="10"/>
      <c r="G199" s="2"/>
      <c r="H199" s="29"/>
    </row>
    <row r="200" spans="1:8">
      <c r="A200" s="10"/>
      <c r="G200" s="2"/>
      <c r="H200" s="29"/>
    </row>
    <row r="201" spans="1:8">
      <c r="A201" s="10"/>
      <c r="G201" s="2"/>
      <c r="H201" s="29"/>
    </row>
    <row r="202" spans="1:8">
      <c r="A202" s="10"/>
      <c r="G202" s="2"/>
      <c r="H202" s="29"/>
    </row>
    <row r="203" spans="1:8">
      <c r="A203" s="10"/>
      <c r="G203" s="2"/>
      <c r="H203" s="29"/>
    </row>
    <row r="204" spans="1:8">
      <c r="A204" s="10"/>
      <c r="G204" s="2"/>
      <c r="H204" s="29"/>
    </row>
    <row r="205" spans="1:8">
      <c r="A205" s="10"/>
      <c r="G205" s="2"/>
      <c r="H205" s="29"/>
    </row>
    <row r="206" spans="1:8">
      <c r="A206" s="10"/>
      <c r="G206" s="2"/>
      <c r="H206" s="29"/>
    </row>
    <row r="207" spans="1:8">
      <c r="A207" s="10"/>
      <c r="G207" s="2"/>
      <c r="H207" s="29"/>
    </row>
    <row r="208" spans="1:8">
      <c r="A208" s="10"/>
      <c r="G208" s="2"/>
      <c r="H208" s="29"/>
    </row>
    <row r="209" spans="1:8">
      <c r="A209" s="10"/>
      <c r="G209" s="2"/>
      <c r="H209" s="29"/>
    </row>
    <row r="210" spans="1:8">
      <c r="A210" s="10"/>
      <c r="G210" s="2"/>
      <c r="H210" s="29"/>
    </row>
    <row r="211" spans="1:8">
      <c r="A211" s="10"/>
      <c r="G211" s="2"/>
      <c r="H211" s="29"/>
    </row>
    <row r="212" spans="1:8">
      <c r="A212" s="10"/>
      <c r="G212" s="2"/>
      <c r="H212" s="29"/>
    </row>
    <row r="213" spans="1:8">
      <c r="A213" s="10"/>
      <c r="G213" s="2"/>
      <c r="H213" s="29"/>
    </row>
    <row r="214" spans="1:8">
      <c r="A214" s="10"/>
      <c r="G214" s="2"/>
      <c r="H214" s="29"/>
    </row>
    <row r="215" spans="1:8">
      <c r="A215" s="10"/>
      <c r="G215" s="2"/>
      <c r="H215" s="29"/>
    </row>
    <row r="216" spans="1:8">
      <c r="A216" s="10"/>
      <c r="G216" s="2"/>
      <c r="H216" s="29"/>
    </row>
    <row r="217" spans="1:8">
      <c r="A217" s="10"/>
      <c r="G217" s="2"/>
      <c r="H217" s="29"/>
    </row>
    <row r="218" spans="1:8">
      <c r="A218" s="10"/>
      <c r="G218" s="2"/>
      <c r="H218" s="29"/>
    </row>
    <row r="219" spans="1:8">
      <c r="A219" s="10"/>
      <c r="G219" s="2"/>
      <c r="H219" s="29"/>
    </row>
    <row r="220" spans="1:8">
      <c r="A220" s="10"/>
      <c r="G220" s="2"/>
      <c r="H220" s="29"/>
    </row>
    <row r="221" spans="1:8">
      <c r="A221" s="10"/>
      <c r="G221" s="2"/>
      <c r="H221" s="29"/>
    </row>
    <row r="222" spans="1:8">
      <c r="A222" s="10"/>
      <c r="G222" s="2"/>
      <c r="H222" s="29"/>
    </row>
    <row r="223" spans="1:8">
      <c r="A223" s="10"/>
      <c r="G223" s="2"/>
      <c r="H223" s="29"/>
    </row>
    <row r="224" spans="1:8">
      <c r="A224" s="10"/>
      <c r="G224" s="2"/>
      <c r="H224" s="29"/>
    </row>
    <row r="225" spans="1:8">
      <c r="A225" s="10"/>
      <c r="G225" s="2"/>
      <c r="H225" s="29"/>
    </row>
    <row r="226" spans="1:8">
      <c r="A226" s="10"/>
      <c r="G226" s="2"/>
      <c r="H226" s="29"/>
    </row>
    <row r="227" spans="1:8">
      <c r="A227" s="10"/>
      <c r="G227" s="2"/>
      <c r="H227" s="29"/>
    </row>
    <row r="228" spans="1:8">
      <c r="A228" s="10"/>
      <c r="G228" s="2"/>
      <c r="H228" s="29"/>
    </row>
    <row r="229" spans="1:8">
      <c r="A229" s="10"/>
      <c r="G229" s="2"/>
      <c r="H229" s="29"/>
    </row>
    <row r="230" spans="1:8">
      <c r="A230" s="10"/>
      <c r="G230" s="2"/>
      <c r="H230" s="29"/>
    </row>
    <row r="231" spans="1:8">
      <c r="A231" s="10"/>
      <c r="G231" s="2"/>
      <c r="H231" s="29"/>
    </row>
    <row r="232" spans="1:8">
      <c r="A232" s="10"/>
      <c r="G232" s="2"/>
      <c r="H232" s="29"/>
    </row>
    <row r="233" spans="1:8">
      <c r="A233" s="10"/>
      <c r="G233" s="2"/>
      <c r="H233" s="29"/>
    </row>
    <row r="234" spans="1:8">
      <c r="A234" s="10"/>
      <c r="G234" s="2"/>
      <c r="H234" s="29"/>
    </row>
    <row r="235" spans="1:8">
      <c r="A235" s="10"/>
      <c r="G235" s="2"/>
      <c r="H235" s="29"/>
    </row>
    <row r="236" spans="1:8">
      <c r="A236" s="10"/>
      <c r="G236" s="2"/>
      <c r="H236" s="29"/>
    </row>
    <row r="237" spans="1:8">
      <c r="A237" s="10"/>
      <c r="G237" s="2"/>
      <c r="H237" s="29"/>
    </row>
    <row r="238" spans="1:8">
      <c r="A238" s="10"/>
      <c r="G238" s="2"/>
      <c r="H238" s="29"/>
    </row>
    <row r="239" spans="1:8">
      <c r="A239" s="10"/>
      <c r="G239" s="2"/>
      <c r="H239" s="29"/>
    </row>
    <row r="240" spans="1:8">
      <c r="A240" s="10"/>
      <c r="G240" s="2"/>
      <c r="H240" s="29"/>
    </row>
    <row r="241" spans="1:8">
      <c r="A241" s="10"/>
      <c r="G241" s="2"/>
      <c r="H241" s="29"/>
    </row>
    <row r="242" spans="1:8">
      <c r="A242" s="10"/>
      <c r="G242" s="2"/>
      <c r="H242" s="29"/>
    </row>
    <row r="243" spans="1:8">
      <c r="A243" s="10"/>
      <c r="G243" s="2"/>
      <c r="H243" s="29"/>
    </row>
    <row r="244" spans="1:8">
      <c r="A244" s="10"/>
      <c r="G244" s="2"/>
      <c r="H244" s="29"/>
    </row>
    <row r="245" spans="1:8">
      <c r="A245" s="10"/>
      <c r="G245" s="2"/>
      <c r="H245" s="29"/>
    </row>
    <row r="246" spans="1:8">
      <c r="A246" s="10"/>
      <c r="G246" s="2"/>
      <c r="H246" s="29"/>
    </row>
    <row r="247" spans="1:8">
      <c r="A247" s="10"/>
      <c r="G247" s="2"/>
      <c r="H247" s="29"/>
    </row>
    <row r="248" spans="1:8">
      <c r="A248" s="10"/>
      <c r="G248" s="2"/>
      <c r="H248" s="29"/>
    </row>
    <row r="249" spans="1:8">
      <c r="A249" s="10"/>
      <c r="G249" s="2"/>
      <c r="H249" s="29"/>
    </row>
    <row r="250" spans="1:8">
      <c r="A250" s="10"/>
      <c r="G250" s="2"/>
      <c r="H250" s="29"/>
    </row>
    <row r="251" spans="1:8">
      <c r="A251" s="10"/>
      <c r="G251" s="2"/>
      <c r="H251" s="29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2"/>
  <sheetViews>
    <sheetView zoomScaleNormal="100" workbookViewId="0">
      <selection activeCell="G10" sqref="G10"/>
    </sheetView>
  </sheetViews>
  <sheetFormatPr defaultRowHeight="12.75"/>
  <cols>
    <col min="1" max="1" width="11.28515625" style="4" customWidth="1"/>
    <col min="2" max="2" width="2" customWidth="1"/>
    <col min="3" max="3" width="2.42578125" customWidth="1"/>
    <col min="5" max="5" width="9.7109375" customWidth="1"/>
    <col min="7" max="7" width="10.28515625" bestFit="1" customWidth="1"/>
    <col min="8" max="8" width="10.140625" customWidth="1"/>
    <col min="9" max="9" width="10.28515625" bestFit="1" customWidth="1"/>
    <col min="10" max="10" width="1.7109375" customWidth="1"/>
    <col min="11" max="11" width="11.28515625" style="42" customWidth="1"/>
  </cols>
  <sheetData>
    <row r="1" spans="1:11" ht="15.75">
      <c r="B1" s="186"/>
      <c r="C1" s="186"/>
      <c r="D1" s="186"/>
      <c r="E1" s="186"/>
      <c r="F1" s="186"/>
      <c r="G1" s="186"/>
      <c r="H1" s="186"/>
      <c r="I1" s="186"/>
      <c r="J1" s="186"/>
    </row>
    <row r="2" spans="1:11" ht="15">
      <c r="A2" s="163"/>
      <c r="B2" s="187" t="s">
        <v>160</v>
      </c>
      <c r="C2" s="187"/>
      <c r="D2" s="187"/>
      <c r="E2" s="187"/>
      <c r="F2" s="187"/>
      <c r="G2" s="187"/>
      <c r="H2" s="187"/>
      <c r="I2" s="187"/>
      <c r="J2" s="187"/>
      <c r="K2" s="174">
        <v>44286</v>
      </c>
    </row>
    <row r="3" spans="1:11">
      <c r="B3" s="188"/>
      <c r="C3" s="188"/>
      <c r="I3" s="188"/>
      <c r="J3" s="188"/>
    </row>
    <row r="4" spans="1:11">
      <c r="A4" s="164" t="s">
        <v>42</v>
      </c>
      <c r="I4" s="44" t="s">
        <v>42</v>
      </c>
      <c r="J4" s="43"/>
      <c r="K4" s="168" t="s">
        <v>158</v>
      </c>
    </row>
    <row r="5" spans="1:11">
      <c r="A5" s="164" t="s">
        <v>43</v>
      </c>
      <c r="H5" s="44"/>
      <c r="I5" s="44" t="s">
        <v>43</v>
      </c>
      <c r="K5" s="168" t="s">
        <v>159</v>
      </c>
    </row>
    <row r="6" spans="1:11">
      <c r="A6" s="164" t="s">
        <v>157</v>
      </c>
      <c r="H6" s="44"/>
      <c r="I6" s="44" t="s">
        <v>126</v>
      </c>
      <c r="K6" s="168" t="s">
        <v>126</v>
      </c>
    </row>
    <row r="7" spans="1:11">
      <c r="B7" s="2" t="s">
        <v>45</v>
      </c>
      <c r="H7" s="44"/>
      <c r="I7" s="44" t="s">
        <v>44</v>
      </c>
      <c r="K7" s="168" t="s">
        <v>44</v>
      </c>
    </row>
    <row r="8" spans="1:11">
      <c r="A8" s="4">
        <v>16000</v>
      </c>
      <c r="B8" s="50"/>
      <c r="C8" s="50" t="s">
        <v>9</v>
      </c>
      <c r="D8" s="50"/>
      <c r="E8" s="50"/>
      <c r="F8" s="50"/>
      <c r="G8" s="50"/>
      <c r="H8" s="50"/>
      <c r="I8" s="50">
        <f>Receipts!G5</f>
        <v>16000</v>
      </c>
      <c r="J8" s="4"/>
      <c r="K8" s="42">
        <v>16000</v>
      </c>
    </row>
    <row r="9" spans="1:11">
      <c r="A9" s="4">
        <v>0</v>
      </c>
      <c r="B9" s="50"/>
      <c r="C9" s="103" t="s">
        <v>174</v>
      </c>
      <c r="D9" s="50"/>
      <c r="E9" s="50"/>
      <c r="F9" s="50"/>
      <c r="G9" s="50"/>
      <c r="H9" s="50"/>
      <c r="I9" s="50">
        <f>Receipts!H5</f>
        <v>0</v>
      </c>
      <c r="J9" s="4"/>
      <c r="K9" s="42">
        <v>0</v>
      </c>
    </row>
    <row r="10" spans="1:11">
      <c r="A10" s="4">
        <v>0</v>
      </c>
      <c r="B10" s="50"/>
      <c r="C10" s="50" t="s">
        <v>46</v>
      </c>
      <c r="D10" s="50"/>
      <c r="E10" s="50"/>
      <c r="F10" s="50"/>
      <c r="G10" s="50"/>
      <c r="H10" s="50"/>
      <c r="I10" s="50">
        <f>Receipts!I5</f>
        <v>0</v>
      </c>
      <c r="J10" s="4"/>
      <c r="K10" s="42">
        <v>0</v>
      </c>
    </row>
    <row r="11" spans="1:11">
      <c r="A11" s="4">
        <v>0</v>
      </c>
      <c r="B11" s="50"/>
      <c r="C11" s="49" t="s">
        <v>20</v>
      </c>
      <c r="D11" s="50"/>
      <c r="E11" s="50"/>
      <c r="F11" s="50"/>
      <c r="G11" s="50"/>
      <c r="H11" s="50"/>
      <c r="I11" s="50">
        <f>Receipts!K5+Deposit!H5</f>
        <v>0</v>
      </c>
      <c r="J11" s="4"/>
      <c r="K11" s="42">
        <v>0</v>
      </c>
    </row>
    <row r="12" spans="1:11">
      <c r="A12" s="4">
        <v>0</v>
      </c>
      <c r="B12" s="50"/>
      <c r="C12" s="103" t="s">
        <v>171</v>
      </c>
      <c r="D12" s="50"/>
      <c r="E12" s="50"/>
      <c r="F12" s="50"/>
      <c r="G12" s="50"/>
      <c r="H12" s="50"/>
      <c r="I12" s="50">
        <f>Receipts!J5</f>
        <v>214.91</v>
      </c>
      <c r="J12" s="4"/>
      <c r="K12" s="42">
        <v>215</v>
      </c>
    </row>
    <row r="13" spans="1:11">
      <c r="A13" s="4">
        <v>165.8</v>
      </c>
      <c r="B13" s="50"/>
      <c r="C13" s="50" t="s">
        <v>47</v>
      </c>
      <c r="D13" s="50"/>
      <c r="E13" s="50"/>
      <c r="F13" s="50"/>
      <c r="G13" s="50"/>
      <c r="H13" s="50"/>
      <c r="I13" s="50">
        <f>Receipts!L5</f>
        <v>799.82</v>
      </c>
      <c r="J13" s="4"/>
      <c r="K13" s="42">
        <v>900</v>
      </c>
    </row>
    <row r="14" spans="1:11">
      <c r="A14" s="4">
        <v>0</v>
      </c>
      <c r="B14" s="50"/>
      <c r="C14" s="50" t="s">
        <v>14</v>
      </c>
      <c r="D14" s="50"/>
      <c r="E14" s="50"/>
      <c r="F14" s="50"/>
      <c r="G14" s="50"/>
      <c r="H14" s="50"/>
      <c r="I14" s="50">
        <f>Receipts!M5</f>
        <v>10</v>
      </c>
      <c r="J14" s="4"/>
      <c r="K14" s="42">
        <v>0</v>
      </c>
    </row>
    <row r="15" spans="1:11">
      <c r="A15" s="165">
        <v>16165.8</v>
      </c>
      <c r="B15" s="50"/>
      <c r="C15" s="51" t="s">
        <v>48</v>
      </c>
      <c r="D15" s="50"/>
      <c r="E15" s="50"/>
      <c r="F15" s="50"/>
      <c r="G15" s="50"/>
      <c r="H15" s="50"/>
      <c r="I15" s="30">
        <f>SUM(I8:I14)</f>
        <v>17024.73</v>
      </c>
      <c r="J15" s="23"/>
      <c r="K15" s="169">
        <f>SUM(K8:K14)</f>
        <v>17115</v>
      </c>
    </row>
    <row r="16" spans="1:11">
      <c r="B16" s="50"/>
      <c r="C16" s="51"/>
      <c r="D16" s="50"/>
      <c r="E16" s="50"/>
      <c r="F16" s="50"/>
      <c r="G16" s="50"/>
      <c r="H16" s="50"/>
      <c r="I16" s="40"/>
      <c r="J16" s="23"/>
    </row>
    <row r="17" spans="1:11">
      <c r="B17" s="51" t="s">
        <v>49</v>
      </c>
      <c r="C17" s="50"/>
      <c r="D17" s="50"/>
      <c r="E17" s="50"/>
      <c r="F17" s="50"/>
      <c r="G17" s="50"/>
      <c r="H17" s="50"/>
      <c r="I17" s="50"/>
      <c r="J17" s="4"/>
    </row>
    <row r="18" spans="1:11">
      <c r="B18" s="50"/>
      <c r="C18" s="51" t="s">
        <v>22</v>
      </c>
      <c r="D18" s="50"/>
      <c r="E18" s="50"/>
      <c r="F18" s="50"/>
      <c r="G18" s="50"/>
      <c r="H18" s="50"/>
      <c r="I18" s="50"/>
      <c r="J18" s="4"/>
    </row>
    <row r="19" spans="1:11">
      <c r="A19" s="4">
        <v>2600</v>
      </c>
      <c r="B19" s="50"/>
      <c r="C19" s="50"/>
      <c r="D19" s="50" t="s">
        <v>26</v>
      </c>
      <c r="E19" s="50"/>
      <c r="F19" s="50"/>
      <c r="G19" s="50"/>
      <c r="I19" s="50">
        <f>Payments!I6</f>
        <v>2200</v>
      </c>
      <c r="J19" s="4"/>
      <c r="K19" s="42">
        <v>2600</v>
      </c>
    </row>
    <row r="20" spans="1:11">
      <c r="A20" s="4">
        <v>0</v>
      </c>
      <c r="B20" s="50"/>
      <c r="C20" s="50"/>
      <c r="D20" s="50" t="s">
        <v>168</v>
      </c>
      <c r="E20" s="50"/>
      <c r="F20" s="50"/>
      <c r="G20" s="50"/>
      <c r="I20" s="50">
        <f>Payments!J6</f>
        <v>14.94</v>
      </c>
      <c r="J20" s="4"/>
      <c r="K20" s="42">
        <v>200</v>
      </c>
    </row>
    <row r="21" spans="1:11">
      <c r="A21" s="4">
        <v>0</v>
      </c>
      <c r="B21" s="50"/>
      <c r="C21" s="50"/>
      <c r="D21" s="49" t="s">
        <v>14</v>
      </c>
      <c r="E21" s="50"/>
      <c r="F21" s="50"/>
      <c r="G21" s="50"/>
      <c r="I21" s="52">
        <f>Payments!K6</f>
        <v>0</v>
      </c>
      <c r="K21" s="42">
        <v>0</v>
      </c>
    </row>
    <row r="22" spans="1:11">
      <c r="B22" s="50"/>
      <c r="C22" s="50"/>
      <c r="D22" s="50"/>
      <c r="E22" s="50"/>
      <c r="F22" s="50"/>
      <c r="G22" s="50"/>
      <c r="H22" s="50"/>
      <c r="I22" s="30">
        <f>SUM(I19:I21)</f>
        <v>2214.94</v>
      </c>
      <c r="J22" s="4"/>
      <c r="K22" s="169">
        <f>SUM(K19:K21)</f>
        <v>2800</v>
      </c>
    </row>
    <row r="23" spans="1:11">
      <c r="B23" s="50"/>
      <c r="C23" s="51" t="s">
        <v>50</v>
      </c>
      <c r="D23" s="50"/>
      <c r="E23" s="50"/>
      <c r="F23" s="50"/>
      <c r="G23" s="50"/>
      <c r="H23" s="50"/>
      <c r="I23" s="50"/>
      <c r="J23" s="4"/>
    </row>
    <row r="24" spans="1:11">
      <c r="A24" s="4">
        <v>0</v>
      </c>
      <c r="B24" s="50"/>
      <c r="C24" s="50"/>
      <c r="D24" s="50" t="s">
        <v>27</v>
      </c>
      <c r="E24" s="50"/>
      <c r="F24" s="50"/>
      <c r="G24" s="50"/>
      <c r="I24" s="50">
        <f>+Payments!L6</f>
        <v>0</v>
      </c>
      <c r="J24" s="4"/>
    </row>
    <row r="25" spans="1:11">
      <c r="B25" s="50"/>
      <c r="C25" s="50"/>
      <c r="D25" s="50"/>
      <c r="E25" s="50"/>
      <c r="F25" s="50"/>
      <c r="G25" s="50"/>
      <c r="H25" s="50"/>
      <c r="I25" s="30">
        <f>SUM(I24:I24)</f>
        <v>0</v>
      </c>
      <c r="J25" s="4"/>
      <c r="K25" s="169">
        <v>0</v>
      </c>
    </row>
    <row r="26" spans="1:11">
      <c r="B26" s="50"/>
      <c r="C26" s="51"/>
      <c r="D26" s="50"/>
      <c r="E26" s="50"/>
      <c r="F26" s="50"/>
      <c r="G26" s="50"/>
      <c r="H26" s="50"/>
      <c r="I26" s="50"/>
      <c r="J26" s="4"/>
    </row>
    <row r="27" spans="1:11">
      <c r="B27" s="50"/>
      <c r="C27" s="51" t="s">
        <v>155</v>
      </c>
      <c r="D27" s="50"/>
      <c r="E27" s="50"/>
      <c r="F27" s="50"/>
      <c r="G27" s="50"/>
      <c r="H27" s="50"/>
      <c r="I27" s="50">
        <f>+Payments!L6</f>
        <v>0</v>
      </c>
      <c r="J27" s="4"/>
    </row>
    <row r="28" spans="1:11">
      <c r="A28" s="4">
        <v>1893.07</v>
      </c>
      <c r="B28" s="50"/>
      <c r="C28" s="50"/>
      <c r="D28" s="103" t="s">
        <v>153</v>
      </c>
      <c r="E28" s="50"/>
      <c r="F28" s="50"/>
      <c r="G28" s="50"/>
      <c r="I28" s="50">
        <f>+Payments!M6</f>
        <v>1808.32</v>
      </c>
      <c r="J28" s="4"/>
      <c r="K28" s="42">
        <v>2000</v>
      </c>
    </row>
    <row r="29" spans="1:11">
      <c r="A29" s="4">
        <v>440.41</v>
      </c>
      <c r="B29" s="50"/>
      <c r="C29" s="50"/>
      <c r="D29" s="103" t="s">
        <v>228</v>
      </c>
      <c r="E29" s="50"/>
      <c r="F29" s="50"/>
      <c r="G29" s="50"/>
      <c r="I29" s="50">
        <f>+Payments!N6</f>
        <v>5255.69</v>
      </c>
      <c r="J29" s="4"/>
      <c r="K29" s="42">
        <v>1600</v>
      </c>
    </row>
    <row r="30" spans="1:11">
      <c r="A30" s="4">
        <v>0</v>
      </c>
      <c r="B30" s="50"/>
      <c r="C30" s="50"/>
      <c r="D30" s="49" t="s">
        <v>28</v>
      </c>
      <c r="E30" s="50"/>
      <c r="F30" s="50"/>
      <c r="G30" s="50"/>
      <c r="I30" s="50">
        <f>+Payments!O6</f>
        <v>0</v>
      </c>
      <c r="J30" s="4"/>
      <c r="K30" s="42">
        <v>3000</v>
      </c>
    </row>
    <row r="31" spans="1:11">
      <c r="A31" s="165">
        <v>0</v>
      </c>
      <c r="B31" s="50"/>
      <c r="C31" s="50"/>
      <c r="D31" s="50"/>
      <c r="E31" s="50"/>
      <c r="F31" s="50"/>
      <c r="G31" s="50"/>
      <c r="H31" s="50"/>
      <c r="I31" s="30">
        <f>SUM(I27:I30)</f>
        <v>7064.0099999999993</v>
      </c>
      <c r="J31" s="4"/>
      <c r="K31" s="169">
        <f>SUM(K27:K30)</f>
        <v>6600</v>
      </c>
    </row>
    <row r="32" spans="1:11">
      <c r="B32" s="50"/>
      <c r="C32" s="51" t="s">
        <v>51</v>
      </c>
      <c r="D32" s="50"/>
      <c r="F32" s="62" t="s">
        <v>52</v>
      </c>
      <c r="G32" s="50"/>
      <c r="H32" s="50"/>
      <c r="I32" s="50"/>
      <c r="J32" s="4"/>
    </row>
    <row r="33" spans="1:11">
      <c r="B33" s="50"/>
      <c r="C33" s="50"/>
      <c r="E33" s="63" t="s">
        <v>53</v>
      </c>
      <c r="F33" s="65" t="s">
        <v>175</v>
      </c>
      <c r="G33" s="50"/>
      <c r="I33" s="49"/>
      <c r="J33" s="4"/>
    </row>
    <row r="34" spans="1:11">
      <c r="A34" s="4">
        <v>0</v>
      </c>
      <c r="B34" s="50"/>
      <c r="C34" s="50"/>
      <c r="D34" s="49" t="s">
        <v>54</v>
      </c>
      <c r="E34" s="50"/>
      <c r="F34" s="54"/>
      <c r="G34" s="50"/>
      <c r="I34" s="170">
        <f>+Payments!P6</f>
        <v>37</v>
      </c>
      <c r="J34" s="18"/>
      <c r="K34" s="42">
        <v>50</v>
      </c>
    </row>
    <row r="35" spans="1:11">
      <c r="A35" s="4">
        <v>388.28</v>
      </c>
      <c r="B35" s="50"/>
      <c r="C35" s="50"/>
      <c r="D35" s="50" t="s">
        <v>176</v>
      </c>
      <c r="E35" s="50"/>
      <c r="F35" s="50"/>
      <c r="G35" s="50"/>
      <c r="I35" s="171">
        <f>+Payments!Q6</f>
        <v>440.49</v>
      </c>
      <c r="J35" s="18"/>
      <c r="K35" s="42">
        <v>350</v>
      </c>
    </row>
    <row r="36" spans="1:11">
      <c r="A36" s="165">
        <v>388.28</v>
      </c>
      <c r="B36" s="50"/>
      <c r="C36" s="50"/>
      <c r="D36" s="50"/>
      <c r="E36" s="50"/>
      <c r="F36" s="50"/>
      <c r="G36" s="50"/>
      <c r="H36" s="50"/>
      <c r="I36" s="30">
        <f>SUM(I34:I35)</f>
        <v>477.49</v>
      </c>
      <c r="J36" s="28"/>
      <c r="K36" s="169">
        <f>SUM(K34:K35)</f>
        <v>400</v>
      </c>
    </row>
    <row r="37" spans="1:11">
      <c r="B37" s="50"/>
      <c r="C37" s="50"/>
      <c r="D37" s="50"/>
      <c r="E37" s="50"/>
      <c r="F37" s="50"/>
      <c r="G37" s="50"/>
      <c r="H37" s="50"/>
      <c r="I37" s="55"/>
      <c r="J37" s="28"/>
    </row>
    <row r="38" spans="1:11">
      <c r="B38" s="50"/>
      <c r="C38" s="51" t="s">
        <v>24</v>
      </c>
      <c r="D38" s="51"/>
      <c r="E38" s="50"/>
      <c r="F38" s="50"/>
      <c r="G38" s="50"/>
      <c r="H38" s="50"/>
      <c r="I38" s="50"/>
      <c r="J38" s="4"/>
    </row>
    <row r="39" spans="1:11">
      <c r="A39" s="4">
        <v>3615.47</v>
      </c>
      <c r="B39" s="50"/>
      <c r="C39" s="50"/>
      <c r="D39" s="50" t="s">
        <v>30</v>
      </c>
      <c r="E39" s="50"/>
      <c r="F39" s="50"/>
      <c r="G39" s="50"/>
      <c r="I39" s="50">
        <f>+Payments!R6</f>
        <v>3040.88</v>
      </c>
      <c r="J39" s="4"/>
      <c r="K39" s="42">
        <v>4500</v>
      </c>
    </row>
    <row r="40" spans="1:11">
      <c r="A40" s="4">
        <v>447.3</v>
      </c>
      <c r="B40" s="50"/>
      <c r="C40" s="50"/>
      <c r="D40" s="50" t="s">
        <v>31</v>
      </c>
      <c r="E40" s="50"/>
      <c r="F40" s="50"/>
      <c r="G40" s="50"/>
      <c r="I40" s="50">
        <f>Payments!S6</f>
        <v>280</v>
      </c>
      <c r="J40" s="4"/>
      <c r="K40" s="42">
        <v>700</v>
      </c>
    </row>
    <row r="41" spans="1:11">
      <c r="A41" s="4">
        <v>0</v>
      </c>
      <c r="B41" s="50"/>
      <c r="C41" s="50"/>
      <c r="D41" s="49" t="s">
        <v>55</v>
      </c>
      <c r="E41" s="50"/>
      <c r="F41" s="50"/>
      <c r="G41" s="50"/>
      <c r="I41" s="50">
        <f>+Payments!U6</f>
        <v>0</v>
      </c>
      <c r="J41" s="4"/>
      <c r="K41" s="42">
        <v>200</v>
      </c>
    </row>
    <row r="42" spans="1:11">
      <c r="A42" s="4">
        <v>0</v>
      </c>
      <c r="B42" s="50"/>
      <c r="C42" s="50"/>
      <c r="D42" s="103" t="s">
        <v>89</v>
      </c>
      <c r="E42" s="50"/>
      <c r="F42" s="50"/>
      <c r="G42" s="50"/>
      <c r="I42" s="50">
        <f>Payments!T6</f>
        <v>137.55000000000001</v>
      </c>
      <c r="J42" s="4"/>
      <c r="K42" s="42">
        <v>200</v>
      </c>
    </row>
    <row r="43" spans="1:11">
      <c r="A43" s="4">
        <v>807.69</v>
      </c>
      <c r="B43" s="50"/>
      <c r="C43" s="50"/>
      <c r="D43" s="50" t="s">
        <v>11</v>
      </c>
      <c r="E43" s="50"/>
      <c r="F43" s="50"/>
      <c r="G43" s="50"/>
      <c r="I43" s="50">
        <f>+Payments!W6</f>
        <v>830.42</v>
      </c>
      <c r="J43" s="4"/>
      <c r="K43" s="42">
        <v>800</v>
      </c>
    </row>
    <row r="44" spans="1:11">
      <c r="A44" s="4">
        <v>0</v>
      </c>
      <c r="B44" s="50"/>
      <c r="C44" s="50"/>
      <c r="D44" s="50" t="s">
        <v>56</v>
      </c>
      <c r="E44" s="50"/>
      <c r="F44" s="50"/>
      <c r="G44" s="50"/>
      <c r="I44" s="50">
        <f>+Payments!X6</f>
        <v>78.89</v>
      </c>
      <c r="J44" s="4"/>
      <c r="K44" s="42">
        <v>200</v>
      </c>
    </row>
    <row r="45" spans="1:11">
      <c r="A45" s="4">
        <v>0</v>
      </c>
      <c r="B45" s="50"/>
      <c r="C45" s="50"/>
      <c r="D45" s="50" t="s">
        <v>57</v>
      </c>
      <c r="E45" s="50"/>
      <c r="F45" s="50"/>
      <c r="G45" s="50"/>
      <c r="I45" s="50">
        <f>+Payments!Y6</f>
        <v>82.5</v>
      </c>
      <c r="J45" s="4"/>
      <c r="K45" s="42">
        <v>100</v>
      </c>
    </row>
    <row r="46" spans="1:11">
      <c r="A46" s="4">
        <v>176</v>
      </c>
      <c r="B46" s="50"/>
      <c r="C46" s="50"/>
      <c r="D46" s="50" t="s">
        <v>34</v>
      </c>
      <c r="E46" s="50"/>
      <c r="F46" s="50"/>
      <c r="G46" s="50"/>
      <c r="I46" s="50">
        <f>+Payments!Z6</f>
        <v>0</v>
      </c>
      <c r="J46" s="4"/>
      <c r="K46" s="42">
        <v>180</v>
      </c>
    </row>
    <row r="47" spans="1:11">
      <c r="A47" s="4">
        <v>0</v>
      </c>
      <c r="B47" s="50"/>
      <c r="C47" s="50"/>
      <c r="D47" s="49" t="s">
        <v>58</v>
      </c>
      <c r="E47" s="49"/>
      <c r="F47" s="49"/>
      <c r="G47" s="50"/>
      <c r="I47" s="49">
        <f>+Payments!AA6</f>
        <v>32.090000000000003</v>
      </c>
      <c r="J47" s="4"/>
      <c r="K47" s="42">
        <v>100</v>
      </c>
    </row>
    <row r="48" spans="1:11">
      <c r="A48" s="4">
        <v>0</v>
      </c>
      <c r="B48" s="50"/>
      <c r="C48" s="50"/>
      <c r="D48" s="50" t="s">
        <v>90</v>
      </c>
      <c r="E48" s="50"/>
      <c r="F48" s="50"/>
      <c r="G48" s="50"/>
      <c r="I48" s="49">
        <f>+Payments!AB6</f>
        <v>134.47999999999999</v>
      </c>
      <c r="J48" s="4"/>
      <c r="K48" s="42">
        <v>160</v>
      </c>
    </row>
    <row r="49" spans="1:12">
      <c r="A49" s="4">
        <v>750</v>
      </c>
      <c r="B49" s="50"/>
      <c r="C49" s="50"/>
      <c r="D49" s="50" t="s">
        <v>59</v>
      </c>
      <c r="E49" s="50"/>
      <c r="F49" s="50"/>
      <c r="G49" s="50"/>
      <c r="I49" s="49">
        <f>+Payments!AC6</f>
        <v>834.07999999999993</v>
      </c>
      <c r="J49" s="4"/>
      <c r="K49" s="42">
        <v>750</v>
      </c>
    </row>
    <row r="50" spans="1:12">
      <c r="A50" s="4">
        <v>283.69</v>
      </c>
      <c r="B50" s="50"/>
      <c r="C50" s="50"/>
      <c r="D50" s="50" t="s">
        <v>37</v>
      </c>
      <c r="E50" s="50"/>
      <c r="F50" s="50"/>
      <c r="G50" s="50"/>
      <c r="I50" s="49">
        <f>Payments!AD6</f>
        <v>416</v>
      </c>
      <c r="J50" s="4"/>
      <c r="K50" s="42">
        <v>300</v>
      </c>
    </row>
    <row r="51" spans="1:12">
      <c r="A51" s="4">
        <v>285</v>
      </c>
      <c r="B51" s="50"/>
      <c r="C51" s="50"/>
      <c r="D51" s="50" t="s">
        <v>38</v>
      </c>
      <c r="E51" s="50"/>
      <c r="F51" s="50"/>
      <c r="G51" s="50"/>
      <c r="I51" s="49">
        <f>Payments!AE6</f>
        <v>101</v>
      </c>
      <c r="J51" s="4"/>
      <c r="K51" s="42">
        <v>300</v>
      </c>
    </row>
    <row r="52" spans="1:12">
      <c r="A52" s="4">
        <v>256.5</v>
      </c>
      <c r="B52" s="50"/>
      <c r="C52" s="50"/>
      <c r="D52" s="50" t="s">
        <v>39</v>
      </c>
      <c r="E52" s="50"/>
      <c r="F52" s="50"/>
      <c r="G52" s="50"/>
      <c r="I52" s="49">
        <f>Payments!AF6</f>
        <v>144.5</v>
      </c>
      <c r="J52" s="4"/>
      <c r="K52" s="42">
        <v>300</v>
      </c>
    </row>
    <row r="53" spans="1:12">
      <c r="A53" s="4">
        <v>0</v>
      </c>
      <c r="B53" s="50"/>
      <c r="C53" s="50"/>
      <c r="D53" s="49" t="s">
        <v>40</v>
      </c>
      <c r="E53" s="50"/>
      <c r="F53" s="50"/>
      <c r="G53" s="50"/>
      <c r="I53" s="49">
        <f>Payments!AG6</f>
        <v>632.98</v>
      </c>
      <c r="J53" s="4"/>
      <c r="K53" s="42">
        <v>100</v>
      </c>
    </row>
    <row r="54" spans="1:12">
      <c r="A54" s="4">
        <v>0</v>
      </c>
      <c r="B54" s="50"/>
      <c r="C54" s="50"/>
      <c r="D54" s="103" t="s">
        <v>156</v>
      </c>
      <c r="E54" s="50"/>
      <c r="F54" s="50"/>
      <c r="G54" s="50"/>
      <c r="I54" s="49">
        <f>Payments!AH6</f>
        <v>0</v>
      </c>
      <c r="J54" s="4"/>
      <c r="K54" s="42">
        <v>100</v>
      </c>
    </row>
    <row r="55" spans="1:12">
      <c r="A55" s="4">
        <v>0</v>
      </c>
      <c r="B55" s="50"/>
      <c r="C55" s="50"/>
      <c r="D55" s="103" t="s">
        <v>154</v>
      </c>
      <c r="E55" s="50"/>
      <c r="F55" s="50"/>
      <c r="G55" s="50"/>
      <c r="I55" s="49">
        <f>Payments!AI6</f>
        <v>0</v>
      </c>
      <c r="J55" s="4"/>
      <c r="K55" s="42">
        <v>100</v>
      </c>
    </row>
    <row r="56" spans="1:12">
      <c r="A56" s="4">
        <v>73</v>
      </c>
      <c r="B56" s="50"/>
      <c r="C56" s="50"/>
      <c r="D56" s="50" t="s">
        <v>60</v>
      </c>
      <c r="E56" s="50"/>
      <c r="F56" s="50"/>
      <c r="G56" s="50"/>
      <c r="I56" s="53">
        <f>+Payments!AJ6</f>
        <v>10</v>
      </c>
      <c r="J56" s="4"/>
      <c r="K56" s="42">
        <v>100</v>
      </c>
    </row>
    <row r="57" spans="1:12">
      <c r="A57" s="165">
        <v>12016.41</v>
      </c>
      <c r="B57" s="50"/>
      <c r="C57" s="50"/>
      <c r="D57" s="50"/>
      <c r="E57" s="50"/>
      <c r="F57" s="50"/>
      <c r="G57" s="50"/>
      <c r="H57" s="55"/>
      <c r="I57" s="30">
        <f>SUM(I39:I56)</f>
        <v>6755.3700000000008</v>
      </c>
      <c r="J57" s="4"/>
      <c r="K57" s="169">
        <f>SUM(K39:K56)</f>
        <v>9190</v>
      </c>
    </row>
    <row r="58" spans="1:12">
      <c r="B58" s="50"/>
      <c r="C58" s="50"/>
      <c r="D58" s="50"/>
      <c r="E58" s="50"/>
      <c r="F58" s="50"/>
      <c r="G58" s="50"/>
      <c r="H58" s="55"/>
      <c r="I58" s="50"/>
      <c r="J58" s="4"/>
    </row>
    <row r="59" spans="1:12">
      <c r="A59" s="4">
        <v>683.22</v>
      </c>
      <c r="B59" s="50"/>
      <c r="C59" s="50"/>
      <c r="D59" s="51" t="s">
        <v>13</v>
      </c>
      <c r="E59" s="50"/>
      <c r="F59" s="50"/>
      <c r="G59" s="50"/>
      <c r="H59" s="50"/>
      <c r="I59" s="56">
        <f>+Payments!H6</f>
        <v>869.38000000000011</v>
      </c>
      <c r="J59" s="7"/>
      <c r="K59" s="42">
        <v>0</v>
      </c>
    </row>
    <row r="60" spans="1:12">
      <c r="B60" s="50"/>
      <c r="C60" s="50"/>
      <c r="D60" s="50"/>
      <c r="E60" s="50"/>
      <c r="F60" s="50"/>
      <c r="G60" s="50"/>
      <c r="H60" s="50"/>
      <c r="I60" s="50"/>
      <c r="J60" s="4"/>
    </row>
    <row r="61" spans="1:12">
      <c r="A61" s="165">
        <v>12699.63</v>
      </c>
      <c r="B61" s="50"/>
      <c r="C61" s="51" t="s">
        <v>61</v>
      </c>
      <c r="D61" s="50"/>
      <c r="E61" s="50"/>
      <c r="F61" s="50"/>
      <c r="G61" s="50"/>
      <c r="H61" s="50"/>
      <c r="I61" s="30">
        <f>+I59+I57+I36+I31+I25+I22</f>
        <v>17381.189999999999</v>
      </c>
      <c r="J61" s="23"/>
      <c r="K61" s="30">
        <f>+K59+K57+K36+K31+K25+K22</f>
        <v>18990</v>
      </c>
      <c r="L61" s="29"/>
    </row>
    <row r="62" spans="1:12">
      <c r="B62" s="50"/>
      <c r="C62" s="50"/>
      <c r="D62" s="50"/>
      <c r="E62" s="50"/>
      <c r="F62" s="50"/>
      <c r="G62" s="50"/>
      <c r="H62" s="50"/>
      <c r="I62" s="50"/>
      <c r="J62" s="4"/>
    </row>
    <row r="63" spans="1:12">
      <c r="A63" s="165">
        <v>3466.17</v>
      </c>
      <c r="B63" s="51" t="s">
        <v>62</v>
      </c>
      <c r="C63" s="50"/>
      <c r="D63" s="50"/>
      <c r="E63" s="50"/>
      <c r="F63" s="50"/>
      <c r="G63" s="50"/>
      <c r="H63" s="50"/>
      <c r="I63" s="30">
        <f>I15-I61</f>
        <v>-356.45999999999913</v>
      </c>
      <c r="J63" s="40"/>
      <c r="K63" s="30">
        <f>K15-K61</f>
        <v>-1875</v>
      </c>
    </row>
    <row r="64" spans="1:12">
      <c r="B64" s="50"/>
      <c r="C64" s="50"/>
      <c r="D64" s="50"/>
      <c r="E64" s="50"/>
      <c r="F64" s="50"/>
      <c r="G64" s="50"/>
      <c r="H64" s="50"/>
      <c r="I64" s="50"/>
      <c r="J64" s="4"/>
    </row>
    <row r="65" spans="1:11">
      <c r="A65" s="167" t="s">
        <v>63</v>
      </c>
      <c r="B65" s="50"/>
      <c r="C65" s="50"/>
      <c r="D65" s="51" t="s">
        <v>64</v>
      </c>
      <c r="E65" s="50"/>
      <c r="F65" s="50"/>
      <c r="G65" s="64"/>
      <c r="H65" s="64"/>
      <c r="I65" s="166" t="s">
        <v>63</v>
      </c>
      <c r="J65" s="4"/>
      <c r="K65" s="172" t="s">
        <v>63</v>
      </c>
    </row>
    <row r="66" spans="1:11">
      <c r="A66" s="4">
        <v>6885.24</v>
      </c>
      <c r="B66" s="50"/>
      <c r="C66" s="50"/>
      <c r="D66" s="50" t="s">
        <v>65</v>
      </c>
      <c r="E66" s="50"/>
      <c r="F66" s="50"/>
      <c r="G66" s="56"/>
      <c r="H66" s="56"/>
      <c r="I66" s="49">
        <v>10273.31</v>
      </c>
      <c r="J66" s="4"/>
      <c r="K66" s="42">
        <v>10351.41</v>
      </c>
    </row>
    <row r="67" spans="1:11">
      <c r="A67" s="4">
        <v>3466.17</v>
      </c>
      <c r="B67" s="50"/>
      <c r="C67" s="50"/>
      <c r="D67" s="50" t="s">
        <v>62</v>
      </c>
      <c r="E67" s="50"/>
      <c r="F67" s="50"/>
      <c r="G67" s="56"/>
      <c r="H67" s="56"/>
      <c r="I67" s="50">
        <f>I63</f>
        <v>-356.45999999999913</v>
      </c>
      <c r="J67" s="4"/>
      <c r="K67" s="42">
        <v>-1875</v>
      </c>
    </row>
    <row r="68" spans="1:11">
      <c r="A68" s="165">
        <v>10351.41</v>
      </c>
      <c r="B68" s="50"/>
      <c r="C68" s="50"/>
      <c r="D68" s="50" t="s">
        <v>66</v>
      </c>
      <c r="E68" s="50"/>
      <c r="F68" s="50"/>
      <c r="G68" s="56"/>
      <c r="H68" s="56"/>
      <c r="I68" s="30">
        <f>I66+I67</f>
        <v>9916.85</v>
      </c>
      <c r="J68" s="7"/>
      <c r="K68" s="169">
        <f>SUM(K66:K67)</f>
        <v>8476.41</v>
      </c>
    </row>
    <row r="69" spans="1:11">
      <c r="B69" s="50"/>
      <c r="C69" s="50"/>
      <c r="D69" s="50"/>
      <c r="E69" s="50"/>
      <c r="F69" s="50"/>
      <c r="G69" s="50" t="s">
        <v>67</v>
      </c>
      <c r="H69" s="50"/>
      <c r="I69" s="50"/>
      <c r="J69" s="4"/>
    </row>
    <row r="70" spans="1:11">
      <c r="D70" s="42"/>
      <c r="H70" s="4"/>
    </row>
    <row r="71" spans="1:11">
      <c r="H71" s="4"/>
      <c r="I71" s="4"/>
      <c r="J71" s="4"/>
    </row>
    <row r="72" spans="1:11">
      <c r="H72" s="4"/>
      <c r="I72" s="32"/>
      <c r="J72" s="4"/>
    </row>
    <row r="73" spans="1:11">
      <c r="G73" s="42"/>
      <c r="H73" s="4"/>
      <c r="I73" s="4"/>
      <c r="J73" s="4"/>
    </row>
    <row r="74" spans="1:11">
      <c r="H74" s="4"/>
      <c r="I74" s="4"/>
      <c r="J74" s="4"/>
    </row>
    <row r="75" spans="1:11">
      <c r="H75" s="4"/>
      <c r="I75" s="4"/>
      <c r="J75" s="4"/>
    </row>
    <row r="76" spans="1:11">
      <c r="H76" s="4"/>
      <c r="I76" s="4"/>
      <c r="J76" s="4"/>
    </row>
    <row r="77" spans="1:11">
      <c r="H77" s="4"/>
      <c r="I77" s="4"/>
      <c r="J77" s="4"/>
    </row>
    <row r="78" spans="1:11">
      <c r="H78" s="4"/>
      <c r="I78" s="4"/>
      <c r="J78" s="4"/>
    </row>
    <row r="79" spans="1:11">
      <c r="H79" s="4"/>
      <c r="I79" s="4"/>
      <c r="J79" s="4"/>
    </row>
    <row r="80" spans="1:11">
      <c r="H80" s="4"/>
      <c r="I80" s="4"/>
      <c r="J80" s="4"/>
    </row>
    <row r="81" spans="8:10">
      <c r="H81" s="4"/>
      <c r="I81" s="4"/>
      <c r="J81" s="4"/>
    </row>
    <row r="82" spans="8:10">
      <c r="H82" s="4"/>
      <c r="I82" s="4"/>
      <c r="J82" s="4"/>
    </row>
    <row r="83" spans="8:10">
      <c r="H83" s="4"/>
      <c r="I83" s="4"/>
      <c r="J83" s="4"/>
    </row>
    <row r="84" spans="8:10">
      <c r="H84" s="4"/>
      <c r="I84" s="4"/>
      <c r="J84" s="4"/>
    </row>
    <row r="85" spans="8:10">
      <c r="H85" s="4"/>
      <c r="I85" s="4"/>
      <c r="J85" s="4"/>
    </row>
    <row r="86" spans="8:10">
      <c r="H86" s="4"/>
      <c r="I86" s="4"/>
      <c r="J86" s="4"/>
    </row>
    <row r="87" spans="8:10">
      <c r="H87" s="4"/>
      <c r="I87" s="4"/>
      <c r="J87" s="4"/>
    </row>
    <row r="88" spans="8:10">
      <c r="H88" s="4"/>
      <c r="I88" s="4"/>
      <c r="J88" s="4"/>
    </row>
    <row r="89" spans="8:10">
      <c r="H89" s="4"/>
      <c r="I89" s="4"/>
      <c r="J89" s="4"/>
    </row>
    <row r="90" spans="8:10">
      <c r="H90" s="4"/>
      <c r="I90" s="4"/>
      <c r="J90" s="4"/>
    </row>
    <row r="91" spans="8:10">
      <c r="H91" s="4"/>
      <c r="I91" s="4"/>
      <c r="J91" s="4"/>
    </row>
    <row r="92" spans="8:10">
      <c r="H92" s="4"/>
      <c r="I92" s="4"/>
      <c r="J92" s="4"/>
    </row>
    <row r="93" spans="8:10">
      <c r="H93" s="4"/>
      <c r="I93" s="4"/>
      <c r="J93" s="4"/>
    </row>
    <row r="94" spans="8:10">
      <c r="H94" s="4"/>
      <c r="I94" s="4"/>
      <c r="J94" s="4"/>
    </row>
    <row r="95" spans="8:10">
      <c r="H95" s="4"/>
      <c r="I95" s="4"/>
      <c r="J95" s="4"/>
    </row>
    <row r="96" spans="8:10">
      <c r="H96" s="4"/>
      <c r="I96" s="4"/>
      <c r="J96" s="4"/>
    </row>
    <row r="97" spans="8:10">
      <c r="H97" s="4"/>
      <c r="I97" s="4"/>
      <c r="J97" s="4"/>
    </row>
    <row r="98" spans="8:10">
      <c r="H98" s="4"/>
      <c r="I98" s="4"/>
      <c r="J98" s="4"/>
    </row>
    <row r="99" spans="8:10">
      <c r="H99" s="4"/>
      <c r="I99" s="4"/>
      <c r="J99" s="4"/>
    </row>
    <row r="100" spans="8:10">
      <c r="H100" s="4"/>
      <c r="I100" s="4"/>
      <c r="J100" s="4"/>
    </row>
    <row r="101" spans="8:10">
      <c r="H101" s="4"/>
      <c r="I101" s="4"/>
      <c r="J101" s="4"/>
    </row>
    <row r="102" spans="8:10">
      <c r="H102" s="4"/>
      <c r="I102" s="4"/>
      <c r="J102" s="4"/>
    </row>
    <row r="103" spans="8:10">
      <c r="H103" s="4"/>
      <c r="I103" s="4"/>
      <c r="J103" s="4"/>
    </row>
    <row r="104" spans="8:10">
      <c r="H104" s="4"/>
      <c r="I104" s="4"/>
      <c r="J104" s="4"/>
    </row>
    <row r="105" spans="8:10">
      <c r="H105" s="4"/>
      <c r="I105" s="4"/>
      <c r="J105" s="4"/>
    </row>
    <row r="106" spans="8:10">
      <c r="H106" s="4"/>
      <c r="I106" s="4"/>
      <c r="J106" s="4"/>
    </row>
    <row r="107" spans="8:10">
      <c r="H107" s="4"/>
      <c r="I107" s="4"/>
      <c r="J107" s="4"/>
    </row>
    <row r="108" spans="8:10">
      <c r="H108" s="4"/>
      <c r="I108" s="4"/>
      <c r="J108" s="4"/>
    </row>
    <row r="109" spans="8:10">
      <c r="H109" s="4"/>
      <c r="I109" s="4"/>
      <c r="J109" s="4"/>
    </row>
    <row r="110" spans="8:10">
      <c r="H110" s="4"/>
      <c r="I110" s="4"/>
      <c r="J110" s="4"/>
    </row>
    <row r="111" spans="8:10">
      <c r="H111" s="4"/>
      <c r="I111" s="4"/>
      <c r="J111" s="4"/>
    </row>
    <row r="112" spans="8:10">
      <c r="H112" s="4"/>
      <c r="I112" s="4"/>
      <c r="J112" s="4"/>
    </row>
    <row r="113" spans="8:10">
      <c r="H113" s="4"/>
      <c r="I113" s="4"/>
      <c r="J113" s="4"/>
    </row>
    <row r="114" spans="8:10">
      <c r="H114" s="4"/>
      <c r="I114" s="4"/>
      <c r="J114" s="4"/>
    </row>
    <row r="115" spans="8:10">
      <c r="H115" s="4"/>
      <c r="I115" s="4"/>
      <c r="J115" s="4"/>
    </row>
    <row r="116" spans="8:10">
      <c r="H116" s="4"/>
      <c r="I116" s="4"/>
      <c r="J116" s="4"/>
    </row>
    <row r="117" spans="8:10">
      <c r="H117" s="4"/>
      <c r="I117" s="4"/>
      <c r="J117" s="4"/>
    </row>
    <row r="118" spans="8:10">
      <c r="H118" s="4"/>
      <c r="I118" s="4"/>
      <c r="J118" s="4"/>
    </row>
    <row r="119" spans="8:10">
      <c r="H119" s="4"/>
      <c r="I119" s="4"/>
      <c r="J119" s="4"/>
    </row>
    <row r="120" spans="8:10">
      <c r="H120" s="4"/>
      <c r="I120" s="4"/>
      <c r="J120" s="4"/>
    </row>
    <row r="121" spans="8:10">
      <c r="H121" s="4"/>
      <c r="I121" s="4"/>
      <c r="J121" s="4"/>
    </row>
    <row r="122" spans="8:10">
      <c r="H122" s="4"/>
      <c r="I122" s="4"/>
      <c r="J122" s="4"/>
    </row>
    <row r="123" spans="8:10">
      <c r="H123" s="4"/>
      <c r="I123" s="4"/>
      <c r="J123" s="4"/>
    </row>
    <row r="124" spans="8:10">
      <c r="H124" s="4"/>
      <c r="I124" s="4"/>
      <c r="J124" s="4"/>
    </row>
    <row r="125" spans="8:10">
      <c r="H125" s="4"/>
      <c r="I125" s="4"/>
      <c r="J125" s="4"/>
    </row>
    <row r="126" spans="8:10">
      <c r="H126" s="4"/>
      <c r="I126" s="4"/>
      <c r="J126" s="4"/>
    </row>
    <row r="127" spans="8:10">
      <c r="H127" s="4"/>
      <c r="I127" s="4"/>
      <c r="J127" s="4"/>
    </row>
    <row r="128" spans="8:10">
      <c r="H128" s="4"/>
      <c r="I128" s="4"/>
      <c r="J128" s="4"/>
    </row>
    <row r="129" spans="8:10">
      <c r="H129" s="4"/>
      <c r="I129" s="4"/>
      <c r="J129" s="4"/>
    </row>
    <row r="130" spans="8:10">
      <c r="H130" s="4"/>
      <c r="I130" s="4"/>
      <c r="J130" s="4"/>
    </row>
    <row r="131" spans="8:10">
      <c r="H131" s="4"/>
      <c r="I131" s="4"/>
      <c r="J131" s="4"/>
    </row>
    <row r="132" spans="8:10">
      <c r="H132" s="4"/>
      <c r="I132" s="4"/>
      <c r="J132" s="4"/>
    </row>
    <row r="133" spans="8:10">
      <c r="H133" s="4"/>
      <c r="I133" s="4"/>
      <c r="J133" s="4"/>
    </row>
    <row r="134" spans="8:10">
      <c r="H134" s="4"/>
      <c r="I134" s="4"/>
      <c r="J134" s="4"/>
    </row>
    <row r="135" spans="8:10">
      <c r="H135" s="4"/>
      <c r="I135" s="4"/>
      <c r="J135" s="4"/>
    </row>
    <row r="136" spans="8:10">
      <c r="H136" s="4"/>
      <c r="I136" s="4"/>
      <c r="J136" s="4"/>
    </row>
    <row r="137" spans="8:10">
      <c r="H137" s="4"/>
      <c r="I137" s="4"/>
      <c r="J137" s="4"/>
    </row>
    <row r="138" spans="8:10">
      <c r="H138" s="4"/>
      <c r="I138" s="4"/>
      <c r="J138" s="4"/>
    </row>
    <row r="139" spans="8:10">
      <c r="H139" s="4"/>
      <c r="I139" s="4"/>
      <c r="J139" s="4"/>
    </row>
    <row r="140" spans="8:10">
      <c r="H140" s="4"/>
      <c r="I140" s="4"/>
      <c r="J140" s="4"/>
    </row>
    <row r="141" spans="8:10">
      <c r="H141" s="4"/>
      <c r="I141" s="4"/>
      <c r="J141" s="4"/>
    </row>
    <row r="142" spans="8:10">
      <c r="H142" s="4"/>
      <c r="I142" s="4"/>
      <c r="J142" s="4"/>
    </row>
    <row r="143" spans="8:10">
      <c r="H143" s="4"/>
      <c r="I143" s="4"/>
      <c r="J143" s="4"/>
    </row>
    <row r="144" spans="8:10">
      <c r="H144" s="4"/>
      <c r="I144" s="4"/>
      <c r="J144" s="4"/>
    </row>
    <row r="145" spans="8:10">
      <c r="H145" s="4"/>
      <c r="I145" s="4"/>
      <c r="J145" s="4"/>
    </row>
    <row r="146" spans="8:10">
      <c r="H146" s="4"/>
      <c r="I146" s="4"/>
      <c r="J146" s="4"/>
    </row>
    <row r="147" spans="8:10">
      <c r="H147" s="4"/>
      <c r="I147" s="4"/>
      <c r="J147" s="4"/>
    </row>
    <row r="148" spans="8:10">
      <c r="H148" s="4"/>
      <c r="I148" s="4"/>
      <c r="J148" s="4"/>
    </row>
    <row r="149" spans="8:10">
      <c r="H149" s="4"/>
      <c r="I149" s="4"/>
      <c r="J149" s="4"/>
    </row>
    <row r="150" spans="8:10">
      <c r="H150" s="4"/>
      <c r="I150" s="4"/>
      <c r="J150" s="4"/>
    </row>
    <row r="151" spans="8:10">
      <c r="H151" s="4"/>
      <c r="I151" s="4"/>
      <c r="J151" s="4"/>
    </row>
    <row r="152" spans="8:10">
      <c r="H152" s="4"/>
      <c r="I152" s="4"/>
      <c r="J152" s="4"/>
    </row>
    <row r="153" spans="8:10">
      <c r="H153" s="4"/>
      <c r="I153" s="4"/>
      <c r="J153" s="4"/>
    </row>
    <row r="154" spans="8:10">
      <c r="H154" s="4"/>
      <c r="I154" s="4"/>
      <c r="J154" s="4"/>
    </row>
    <row r="155" spans="8:10">
      <c r="H155" s="4"/>
      <c r="I155" s="4"/>
      <c r="J155" s="4"/>
    </row>
    <row r="156" spans="8:10">
      <c r="H156" s="4"/>
      <c r="I156" s="4"/>
      <c r="J156" s="4"/>
    </row>
    <row r="157" spans="8:10">
      <c r="H157" s="4"/>
      <c r="I157" s="4"/>
      <c r="J157" s="4"/>
    </row>
    <row r="158" spans="8:10">
      <c r="H158" s="4"/>
      <c r="I158" s="4"/>
      <c r="J158" s="4"/>
    </row>
    <row r="159" spans="8:10">
      <c r="H159" s="4"/>
      <c r="I159" s="4"/>
      <c r="J159" s="4"/>
    </row>
    <row r="160" spans="8:10">
      <c r="H160" s="4"/>
      <c r="I160" s="4"/>
      <c r="J160" s="4"/>
    </row>
    <row r="161" spans="8:10">
      <c r="H161" s="4"/>
      <c r="I161" s="4"/>
      <c r="J161" s="4"/>
    </row>
    <row r="162" spans="8:10">
      <c r="H162" s="4"/>
      <c r="I162" s="4"/>
      <c r="J162" s="4"/>
    </row>
    <row r="163" spans="8:10">
      <c r="H163" s="4"/>
      <c r="I163" s="4"/>
      <c r="J163" s="4"/>
    </row>
    <row r="164" spans="8:10">
      <c r="H164" s="4"/>
      <c r="I164" s="4"/>
      <c r="J164" s="4"/>
    </row>
    <row r="165" spans="8:10">
      <c r="H165" s="4"/>
      <c r="I165" s="4"/>
      <c r="J165" s="4"/>
    </row>
    <row r="166" spans="8:10">
      <c r="H166" s="4"/>
      <c r="I166" s="4"/>
      <c r="J166" s="4"/>
    </row>
    <row r="167" spans="8:10">
      <c r="H167" s="4"/>
      <c r="I167" s="4"/>
      <c r="J167" s="4"/>
    </row>
    <row r="168" spans="8:10">
      <c r="H168" s="4"/>
      <c r="I168" s="4"/>
      <c r="J168" s="4"/>
    </row>
    <row r="169" spans="8:10">
      <c r="H169" s="4"/>
      <c r="I169" s="4"/>
      <c r="J169" s="4"/>
    </row>
    <row r="170" spans="8:10">
      <c r="H170" s="4"/>
      <c r="I170" s="4"/>
      <c r="J170" s="4"/>
    </row>
    <row r="171" spans="8:10">
      <c r="H171" s="4"/>
      <c r="I171" s="4"/>
      <c r="J171" s="4"/>
    </row>
    <row r="172" spans="8:10">
      <c r="H172" s="4"/>
      <c r="I172" s="4"/>
      <c r="J172" s="4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89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16" workbookViewId="0">
      <selection activeCell="G10" sqref="G10"/>
    </sheetView>
  </sheetViews>
  <sheetFormatPr defaultRowHeight="12.75"/>
  <cols>
    <col min="1" max="1" width="13.85546875" customWidth="1"/>
    <col min="4" max="4" width="9.28515625" bestFit="1" customWidth="1"/>
  </cols>
  <sheetData>
    <row r="1" spans="1:8">
      <c r="C1" t="s">
        <v>127</v>
      </c>
      <c r="H1" t="s">
        <v>161</v>
      </c>
    </row>
    <row r="3" spans="1:8">
      <c r="A3" t="s">
        <v>78</v>
      </c>
      <c r="B3" t="s">
        <v>79</v>
      </c>
      <c r="C3" t="s">
        <v>80</v>
      </c>
      <c r="D3" t="s">
        <v>81</v>
      </c>
      <c r="G3" t="s">
        <v>82</v>
      </c>
    </row>
    <row r="4" spans="1:8">
      <c r="B4" t="s">
        <v>44</v>
      </c>
      <c r="C4" t="s">
        <v>44</v>
      </c>
      <c r="D4" t="s">
        <v>44</v>
      </c>
      <c r="E4" t="s">
        <v>83</v>
      </c>
    </row>
    <row r="8" spans="1:8">
      <c r="A8" t="s">
        <v>84</v>
      </c>
      <c r="D8" s="88"/>
      <c r="E8" s="95"/>
    </row>
    <row r="11" spans="1:8">
      <c r="A11" t="s">
        <v>85</v>
      </c>
      <c r="D11" s="96"/>
      <c r="E11" s="95"/>
      <c r="G11" s="29"/>
    </row>
    <row r="12" spans="1:8">
      <c r="G12" s="29"/>
    </row>
    <row r="14" spans="1:8">
      <c r="A14" t="s">
        <v>86</v>
      </c>
      <c r="D14" s="88"/>
      <c r="E14" s="95"/>
    </row>
    <row r="19" spans="1:7">
      <c r="A19" t="s">
        <v>87</v>
      </c>
      <c r="D19" s="88"/>
      <c r="E19" s="95"/>
      <c r="G19" s="29"/>
    </row>
    <row r="20" spans="1:7">
      <c r="D20" s="88"/>
      <c r="E20" s="95"/>
      <c r="G20" s="29"/>
    </row>
    <row r="21" spans="1:7">
      <c r="A21" t="s">
        <v>88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workbookViewId="0">
      <selection activeCell="N4" sqref="N4"/>
    </sheetView>
  </sheetViews>
  <sheetFormatPr defaultRowHeight="12.75"/>
  <cols>
    <col min="2" max="2" width="9.140625" customWidth="1"/>
    <col min="3" max="3" width="21.28515625" customWidth="1"/>
    <col min="4" max="4" width="18" customWidth="1"/>
    <col min="5" max="5" width="19.7109375" customWidth="1"/>
  </cols>
  <sheetData>
    <row r="1" spans="2:6" ht="33.75">
      <c r="B1" s="143" t="s">
        <v>279</v>
      </c>
      <c r="C1" s="143"/>
      <c r="D1" s="143"/>
      <c r="E1" s="144"/>
      <c r="F1" s="144"/>
    </row>
    <row r="2" spans="2:6" ht="21">
      <c r="B2" s="132"/>
      <c r="C2" s="132"/>
      <c r="D2" s="132"/>
      <c r="E2" s="132"/>
    </row>
    <row r="3" spans="2:6" ht="15.75">
      <c r="B3" s="133"/>
      <c r="C3" s="134" t="s">
        <v>280</v>
      </c>
      <c r="D3" s="134"/>
      <c r="E3" s="133"/>
      <c r="F3" s="133"/>
    </row>
    <row r="4" spans="2:6" ht="15.75">
      <c r="B4" s="133"/>
      <c r="C4" s="135" t="s">
        <v>99</v>
      </c>
      <c r="D4" s="136">
        <v>9916.85</v>
      </c>
      <c r="E4" s="133"/>
      <c r="F4" s="133"/>
    </row>
    <row r="5" spans="2:6" ht="15.75">
      <c r="B5" s="133"/>
      <c r="C5" s="135" t="s">
        <v>100</v>
      </c>
      <c r="D5" s="136">
        <f>SUM(D4:D4)</f>
        <v>9916.85</v>
      </c>
      <c r="E5" s="133"/>
      <c r="F5" s="133"/>
    </row>
    <row r="6" spans="2:6" ht="15.75">
      <c r="B6" s="133"/>
      <c r="C6" s="137" t="s">
        <v>101</v>
      </c>
      <c r="D6" s="136">
        <v>0</v>
      </c>
      <c r="E6" s="133"/>
      <c r="F6" s="133"/>
    </row>
    <row r="7" spans="2:6" ht="15.75">
      <c r="B7" s="133"/>
      <c r="C7" s="135" t="s">
        <v>100</v>
      </c>
      <c r="D7" s="136">
        <f>SUM(D5-D6)</f>
        <v>9916.85</v>
      </c>
      <c r="E7" s="133"/>
      <c r="F7" s="133"/>
    </row>
    <row r="8" spans="2:6" ht="26.25">
      <c r="B8" s="132"/>
      <c r="C8" s="138"/>
      <c r="D8" s="138"/>
      <c r="E8" s="132"/>
    </row>
    <row r="9" spans="2:6" ht="21">
      <c r="C9" s="132" t="s">
        <v>102</v>
      </c>
      <c r="D9" s="132"/>
      <c r="E9" s="132"/>
    </row>
    <row r="10" spans="2:6" ht="21">
      <c r="B10" s="132"/>
      <c r="C10" s="148" t="s">
        <v>103</v>
      </c>
      <c r="D10" s="2" t="s">
        <v>69</v>
      </c>
      <c r="E10" s="148" t="s">
        <v>104</v>
      </c>
      <c r="F10" s="139" t="s">
        <v>8</v>
      </c>
    </row>
    <row r="11" spans="2:6" ht="18.75">
      <c r="B11" s="140"/>
      <c r="C11" s="125"/>
      <c r="D11" s="158"/>
      <c r="E11" s="160"/>
      <c r="F11" s="160"/>
    </row>
    <row r="12" spans="2:6" ht="21">
      <c r="B12" s="132"/>
      <c r="C12" s="125"/>
      <c r="D12" s="158"/>
      <c r="E12" s="125"/>
      <c r="F12" s="108"/>
    </row>
    <row r="13" spans="2:6" ht="21">
      <c r="B13" s="132"/>
      <c r="C13" s="125"/>
      <c r="D13" s="158"/>
      <c r="E13" s="125"/>
      <c r="F13" s="108"/>
    </row>
    <row r="14" spans="2:6" ht="18.75">
      <c r="B14" s="140"/>
      <c r="C14" s="125"/>
      <c r="D14" s="158"/>
      <c r="E14" s="160"/>
      <c r="F14" s="116"/>
    </row>
    <row r="16" spans="2:6" ht="18.75">
      <c r="B16" s="140"/>
      <c r="D16" s="159"/>
    </row>
    <row r="17" spans="2:6" ht="18.75">
      <c r="B17" s="140"/>
      <c r="C17" s="31"/>
      <c r="D17" s="47"/>
      <c r="E17" s="31"/>
      <c r="F17" s="141">
        <f>SUM(F11:F14)</f>
        <v>0</v>
      </c>
    </row>
    <row r="18" spans="2:6" ht="18.75">
      <c r="B18" s="140"/>
    </row>
    <row r="19" spans="2:6" ht="12.75" customHeight="1">
      <c r="C19" s="189" t="s">
        <v>281</v>
      </c>
      <c r="D19" s="190"/>
    </row>
    <row r="20" spans="2:6" ht="15.75">
      <c r="C20" s="135" t="s">
        <v>105</v>
      </c>
      <c r="D20" s="136">
        <v>15977.21</v>
      </c>
    </row>
    <row r="21" spans="2:6" ht="15.75">
      <c r="C21" s="135" t="s">
        <v>106</v>
      </c>
      <c r="D21" s="136">
        <v>0</v>
      </c>
    </row>
    <row r="22" spans="2:6" ht="15.75">
      <c r="C22" s="135" t="s">
        <v>107</v>
      </c>
      <c r="D22" s="136">
        <v>6060.36</v>
      </c>
    </row>
    <row r="23" spans="2:6" ht="15.75">
      <c r="C23" s="135" t="s">
        <v>8</v>
      </c>
      <c r="D23" s="136">
        <f>SUM(D20:D21)-D22</f>
        <v>9916.8499999999985</v>
      </c>
    </row>
    <row r="25" spans="2:6" ht="15.75">
      <c r="C25" s="145" t="s">
        <v>108</v>
      </c>
      <c r="D25" s="42">
        <f>SUM(F17)</f>
        <v>0</v>
      </c>
    </row>
    <row r="26" spans="2:6" ht="15">
      <c r="C26" s="146"/>
      <c r="D26" s="147"/>
    </row>
    <row r="27" spans="2:6" ht="15.75">
      <c r="C27" s="145"/>
      <c r="D27" s="42"/>
    </row>
    <row r="28" spans="2:6" ht="15.75">
      <c r="C28" s="145"/>
      <c r="D28" s="42"/>
    </row>
    <row r="30" spans="2:6">
      <c r="C30" t="s">
        <v>115</v>
      </c>
    </row>
    <row r="31" spans="2:6">
      <c r="C31" t="s">
        <v>116</v>
      </c>
    </row>
    <row r="33" spans="3:3">
      <c r="C33" t="s">
        <v>117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2.75"/>
  <sheetData>
    <row r="1" spans="1:1">
      <c r="A1" t="s">
        <v>109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2.75"/>
  <sheetData>
    <row r="1" spans="1:1">
      <c r="A1" t="s">
        <v>109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2.75"/>
  <cols>
    <col min="1" max="1" width="17.42578125" customWidth="1"/>
    <col min="2" max="2" width="18.85546875" customWidth="1"/>
    <col min="3" max="3" width="23.5703125" customWidth="1"/>
    <col min="4" max="4" width="17.28515625" customWidth="1"/>
  </cols>
  <sheetData>
    <row r="1" spans="1:6">
      <c r="A1" s="2" t="s">
        <v>0</v>
      </c>
      <c r="B1" s="2"/>
      <c r="C1" s="2"/>
      <c r="D1" s="2" t="s">
        <v>111</v>
      </c>
      <c r="E1" s="2"/>
      <c r="F1" s="2"/>
    </row>
    <row r="2" spans="1:6">
      <c r="A2" s="2" t="s">
        <v>68</v>
      </c>
      <c r="B2" s="2"/>
      <c r="C2" s="2"/>
      <c r="D2" s="2" t="s">
        <v>118</v>
      </c>
      <c r="E2" s="2"/>
      <c r="F2" s="2"/>
    </row>
    <row r="4" spans="1:6">
      <c r="A4" s="57" t="s">
        <v>70</v>
      </c>
      <c r="B4" s="57" t="s">
        <v>71</v>
      </c>
      <c r="C4" s="57" t="s">
        <v>72</v>
      </c>
      <c r="D4" s="58" t="s">
        <v>73</v>
      </c>
      <c r="E4" s="124" t="s">
        <v>13</v>
      </c>
    </row>
    <row r="5" spans="1:6">
      <c r="A5" s="125" t="s">
        <v>74</v>
      </c>
      <c r="B5" s="1" t="s">
        <v>75</v>
      </c>
      <c r="C5" s="1" t="s">
        <v>76</v>
      </c>
      <c r="D5" s="3"/>
      <c r="E5" s="124" t="s">
        <v>77</v>
      </c>
    </row>
    <row r="6" spans="1:6" ht="14.25">
      <c r="A6" s="127">
        <v>43178</v>
      </c>
      <c r="B6" s="131">
        <v>987543757</v>
      </c>
      <c r="C6" s="128" t="s">
        <v>119</v>
      </c>
      <c r="D6" s="129" t="s">
        <v>110</v>
      </c>
      <c r="E6" s="129">
        <v>60.75</v>
      </c>
    </row>
    <row r="7" spans="1:6" ht="14.25">
      <c r="A7" s="127">
        <v>43200</v>
      </c>
      <c r="B7" s="131">
        <v>927129222</v>
      </c>
      <c r="C7" s="128" t="s">
        <v>120</v>
      </c>
      <c r="D7" s="129" t="s">
        <v>110</v>
      </c>
      <c r="E7" s="130">
        <v>11.98</v>
      </c>
    </row>
    <row r="8" spans="1:6" ht="14.25">
      <c r="A8" s="127">
        <v>43263</v>
      </c>
      <c r="B8" s="131">
        <v>280335711</v>
      </c>
      <c r="C8" s="128" t="s">
        <v>121</v>
      </c>
      <c r="D8" s="129" t="s">
        <v>110</v>
      </c>
      <c r="E8" s="130">
        <v>84</v>
      </c>
    </row>
    <row r="9" spans="1:6" ht="14.25">
      <c r="A9" s="127">
        <v>43291</v>
      </c>
      <c r="B9" s="131">
        <v>987543757</v>
      </c>
      <c r="C9" s="128" t="s">
        <v>119</v>
      </c>
      <c r="D9" s="129" t="s">
        <v>110</v>
      </c>
      <c r="E9" s="130">
        <v>36</v>
      </c>
    </row>
    <row r="10" spans="1:6" ht="14.25">
      <c r="A10" s="127">
        <v>43346</v>
      </c>
      <c r="B10" s="131">
        <v>440498250</v>
      </c>
      <c r="C10" s="128" t="s">
        <v>34</v>
      </c>
      <c r="D10" s="129" t="s">
        <v>110</v>
      </c>
      <c r="E10" s="130">
        <v>40</v>
      </c>
    </row>
    <row r="11" spans="1:6" ht="14.25">
      <c r="A11" s="127">
        <v>43444</v>
      </c>
      <c r="B11" s="131">
        <v>125677259</v>
      </c>
      <c r="C11" s="128" t="s">
        <v>122</v>
      </c>
      <c r="D11" s="129" t="s">
        <v>110</v>
      </c>
      <c r="E11" s="130">
        <v>41.2</v>
      </c>
    </row>
    <row r="12" spans="1:6" ht="14.25">
      <c r="A12" s="127">
        <v>43473</v>
      </c>
      <c r="B12" s="131">
        <v>927129222</v>
      </c>
      <c r="C12" s="128" t="s">
        <v>120</v>
      </c>
      <c r="D12" s="129" t="s">
        <v>110</v>
      </c>
      <c r="E12" s="130">
        <v>2</v>
      </c>
    </row>
    <row r="13" spans="1:6" ht="14.25">
      <c r="A13" s="127">
        <v>43476</v>
      </c>
      <c r="B13" s="131">
        <v>135939387</v>
      </c>
      <c r="C13" s="128" t="s">
        <v>124</v>
      </c>
      <c r="D13" s="129" t="s">
        <v>110</v>
      </c>
      <c r="E13" s="130">
        <v>19.579999999999998</v>
      </c>
    </row>
    <row r="14" spans="1:6" ht="14.25">
      <c r="A14" s="127">
        <v>43481</v>
      </c>
      <c r="B14" s="131">
        <v>105540018</v>
      </c>
      <c r="C14" s="128" t="s">
        <v>123</v>
      </c>
      <c r="D14" s="129" t="s">
        <v>110</v>
      </c>
      <c r="E14" s="130">
        <v>11.16</v>
      </c>
    </row>
    <row r="15" spans="1:6" ht="14.25">
      <c r="A15" s="127">
        <v>43493</v>
      </c>
      <c r="B15" s="131">
        <v>895296854</v>
      </c>
      <c r="C15" s="128" t="s">
        <v>125</v>
      </c>
      <c r="D15" s="129" t="s">
        <v>110</v>
      </c>
      <c r="E15" s="130">
        <v>6.4</v>
      </c>
    </row>
    <row r="16" spans="1:6" ht="14.25">
      <c r="A16" s="127">
        <v>43498</v>
      </c>
      <c r="B16" s="131">
        <v>135939387</v>
      </c>
      <c r="C16" s="128" t="s">
        <v>124</v>
      </c>
      <c r="D16" s="129" t="s">
        <v>110</v>
      </c>
      <c r="E16" s="130">
        <v>8.73</v>
      </c>
    </row>
    <row r="17" spans="1:5" ht="14.25">
      <c r="A17" s="127"/>
      <c r="B17" s="128"/>
      <c r="C17" s="128"/>
      <c r="D17" s="129"/>
      <c r="E17" s="130"/>
    </row>
    <row r="18" spans="1:5" ht="14.25">
      <c r="A18" s="127"/>
      <c r="B18" s="128"/>
      <c r="C18" s="128"/>
      <c r="D18" s="129"/>
      <c r="E18" s="130"/>
    </row>
    <row r="19" spans="1:5">
      <c r="A19" s="120"/>
      <c r="C19" s="31" t="s">
        <v>63</v>
      </c>
      <c r="D19" s="59"/>
      <c r="E19" s="104">
        <f>SUM(E6:E16)</f>
        <v>321.8</v>
      </c>
    </row>
    <row r="20" spans="1:5">
      <c r="A20" s="120"/>
      <c r="C20" s="31"/>
      <c r="D20" s="59"/>
      <c r="E20" s="104"/>
    </row>
    <row r="21" spans="1:5">
      <c r="A21" s="2" t="s">
        <v>112</v>
      </c>
      <c r="B21" s="126">
        <v>43626</v>
      </c>
    </row>
    <row r="22" spans="1:5">
      <c r="A22" s="2" t="s">
        <v>113</v>
      </c>
      <c r="B22" s="126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Receipts</vt:lpstr>
      <vt:lpstr>Payments</vt:lpstr>
      <vt:lpstr>Deposit</vt:lpstr>
      <vt:lpstr>Summary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User</cp:lastModifiedBy>
  <cp:lastPrinted>2021-04-05T16:00:39Z</cp:lastPrinted>
  <dcterms:created xsi:type="dcterms:W3CDTF">2004-01-27T15:52:12Z</dcterms:created>
  <dcterms:modified xsi:type="dcterms:W3CDTF">2022-02-14T10:17:57Z</dcterms:modified>
</cp:coreProperties>
</file>